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80" windowHeight="6090" firstSheet="1" activeTab="1"/>
  </bookViews>
  <sheets>
    <sheet name="Working sheet 2014" sheetId="1" state="hidden" r:id="rId1"/>
    <sheet name="Guidance" sheetId="2" r:id="rId2"/>
    <sheet name="snapshot" sheetId="3" r:id="rId3"/>
    <sheet name="AWPB WWF-GEF Yr 1" sheetId="4" r:id="rId4"/>
  </sheets>
  <externalReferences>
    <externalReference r:id="rId7"/>
    <externalReference r:id="rId8"/>
    <externalReference r:id="rId9"/>
    <externalReference r:id="rId10"/>
    <externalReference r:id="rId11"/>
    <externalReference r:id="rId12"/>
  </externalReferences>
  <definedNames>
    <definedName name="_xlfn.IFERROR" hidden="1">#NAME?</definedName>
    <definedName name="_xlnm.Print_Titles" localSheetId="3">'AWPB WWF-GEF Yr 1'!$3:$5</definedName>
  </definedNames>
  <calcPr fullCalcOnLoad="1"/>
</workbook>
</file>

<file path=xl/comments1.xml><?xml version="1.0" encoding="utf-8"?>
<comments xmlns="http://schemas.openxmlformats.org/spreadsheetml/2006/main">
  <authors>
    <author>Author</author>
  </authors>
  <commentList>
    <comment ref="K9" authorId="0">
      <text>
        <r>
          <rPr>
            <b/>
            <sz val="9"/>
            <rFont val="Tahoma"/>
            <family val="2"/>
          </rPr>
          <t>Author:</t>
        </r>
        <r>
          <rPr>
            <sz val="9"/>
            <rFont val="Tahoma"/>
            <family val="2"/>
          </rPr>
          <t xml:space="preserve">
DSA, communication and monitoring visits; implementing visits
For all 4 project sites and implementing partners
</t>
        </r>
      </text>
    </comment>
  </commentList>
</comments>
</file>

<file path=xl/sharedStrings.xml><?xml version="1.0" encoding="utf-8"?>
<sst xmlns="http://schemas.openxmlformats.org/spreadsheetml/2006/main" count="184" uniqueCount="104">
  <si>
    <t>Budget</t>
  </si>
  <si>
    <t>Obligation Deductable - Grants</t>
  </si>
  <si>
    <t>WT47</t>
  </si>
  <si>
    <t>WT81</t>
  </si>
  <si>
    <t>WT82</t>
  </si>
  <si>
    <t>WT83</t>
  </si>
  <si>
    <t>WU22</t>
  </si>
  <si>
    <t>Total</t>
  </si>
  <si>
    <t>2206/07</t>
  </si>
  <si>
    <t>Obligation Deductable - Consultancy</t>
  </si>
  <si>
    <t>WU62</t>
  </si>
  <si>
    <t>WV81</t>
  </si>
  <si>
    <t>Sustainable Land Management in Churia Region Nepal (GEF funded)</t>
  </si>
  <si>
    <t>Year 1 (CY14)</t>
  </si>
  <si>
    <t>Year 2 (CY15)</t>
  </si>
  <si>
    <t>Year 3 (CY16)</t>
  </si>
  <si>
    <t>Expense</t>
  </si>
  <si>
    <t>Spending %</t>
  </si>
  <si>
    <t>Expenses</t>
  </si>
  <si>
    <t>Exp Jun-Dec</t>
  </si>
  <si>
    <t>Exp Jan-Jun</t>
  </si>
  <si>
    <t>Savings</t>
  </si>
  <si>
    <t>2015 Budget</t>
  </si>
  <si>
    <t>Savings from 2014</t>
  </si>
  <si>
    <t>Activities transferred to 2015 from 2014</t>
  </si>
  <si>
    <t>Total of grants and consultancy</t>
  </si>
  <si>
    <t>grant and consultancy obligation</t>
  </si>
  <si>
    <t>exp reported to HQ</t>
  </si>
  <si>
    <t>reconciled</t>
  </si>
  <si>
    <t>Q1</t>
  </si>
  <si>
    <t>Q2</t>
  </si>
  <si>
    <t>Q3</t>
  </si>
  <si>
    <t>Q4</t>
  </si>
  <si>
    <t>#1</t>
  </si>
  <si>
    <t>#2</t>
  </si>
  <si>
    <t>Project Management Unit:</t>
  </si>
  <si>
    <t>COMPONENT / OUTCOME / OUTPUT</t>
  </si>
  <si>
    <t>ACTIVITIES</t>
  </si>
  <si>
    <t>TARGET</t>
  </si>
  <si>
    <t>Office and field running costs</t>
  </si>
  <si>
    <t>Capital Assets</t>
  </si>
  <si>
    <t>BUDGET</t>
  </si>
  <si>
    <t>Project: [Add project title]</t>
  </si>
  <si>
    <t>[Activity ]</t>
  </si>
  <si>
    <t>[Activity]</t>
  </si>
  <si>
    <t>Component 2: [Add component text]</t>
  </si>
  <si>
    <t>[Activity, add aditional lines as needed]</t>
  </si>
  <si>
    <t>YR 1:</t>
  </si>
  <si>
    <t xml:space="preserve">A. ACTIVITY COSTS </t>
  </si>
  <si>
    <r>
      <rPr>
        <b/>
        <sz val="11"/>
        <rFont val="Calibri"/>
        <family val="2"/>
      </rPr>
      <t>Output 2.1.1.</t>
    </r>
    <r>
      <rPr>
        <sz val="11"/>
        <rFont val="Calibri"/>
        <family val="2"/>
      </rPr>
      <t xml:space="preserve"> [Add output text]</t>
    </r>
  </si>
  <si>
    <r>
      <rPr>
        <b/>
        <sz val="11"/>
        <rFont val="Calibri"/>
        <family val="2"/>
      </rPr>
      <t>Output 2.1.2</t>
    </r>
    <r>
      <rPr>
        <sz val="11"/>
        <rFont val="Calibri"/>
        <family val="2"/>
      </rPr>
      <t xml:space="preserve"> [Add output text, add additional lines as needed]</t>
    </r>
  </si>
  <si>
    <t>Component 1: [Add component text]</t>
  </si>
  <si>
    <t>Component 3: M&amp;E</t>
  </si>
  <si>
    <t>GRAND TOTAL (A+B)</t>
  </si>
  <si>
    <t>6 month PPR</t>
  </si>
  <si>
    <t>1 Year PPR</t>
  </si>
  <si>
    <t>Annual Work Plan and Budget</t>
  </si>
  <si>
    <t>Kickoff Workshop</t>
  </si>
  <si>
    <t>Steering Committee Meetings</t>
  </si>
  <si>
    <t>Audit (due 6 months after end of fiscal year)</t>
  </si>
  <si>
    <r>
      <rPr>
        <b/>
        <sz val="11"/>
        <rFont val="Calibri"/>
        <family val="2"/>
      </rPr>
      <t>Output 1.1.1.</t>
    </r>
    <r>
      <rPr>
        <sz val="11"/>
        <rFont val="Calibri"/>
        <family val="2"/>
      </rPr>
      <t xml:space="preserve"> [Add output text]</t>
    </r>
  </si>
  <si>
    <r>
      <rPr>
        <b/>
        <sz val="11"/>
        <rFont val="Calibri"/>
        <family val="2"/>
      </rPr>
      <t>Output 1.1.2</t>
    </r>
    <r>
      <rPr>
        <sz val="11"/>
        <rFont val="Calibri"/>
        <family val="2"/>
      </rPr>
      <t xml:space="preserve"> [Add output text, add additional lines as needed]</t>
    </r>
  </si>
  <si>
    <r>
      <t xml:space="preserve">Outcome 1.2 </t>
    </r>
    <r>
      <rPr>
        <sz val="11"/>
        <rFont val="Calibri"/>
        <family val="2"/>
      </rPr>
      <t>[Add outcome text]</t>
    </r>
  </si>
  <si>
    <t>#3</t>
  </si>
  <si>
    <t>#4</t>
  </si>
  <si>
    <t>#5</t>
  </si>
  <si>
    <r>
      <rPr>
        <b/>
        <sz val="11"/>
        <rFont val="Calibri"/>
        <family val="2"/>
      </rPr>
      <t>Output 1.2.1.</t>
    </r>
    <r>
      <rPr>
        <sz val="11"/>
        <rFont val="Calibri"/>
        <family val="2"/>
      </rPr>
      <t>[Add output text], add additional lines as needed</t>
    </r>
  </si>
  <si>
    <r>
      <rPr>
        <b/>
        <sz val="11"/>
        <rFont val="Calibri"/>
        <family val="2"/>
      </rPr>
      <t>Output 2.2.1.</t>
    </r>
    <r>
      <rPr>
        <sz val="11"/>
        <rFont val="Calibri"/>
        <family val="2"/>
      </rPr>
      <t>[Add output text, add additional lines as needed]</t>
    </r>
  </si>
  <si>
    <r>
      <rPr>
        <b/>
        <sz val="11"/>
        <rFont val="Calibri"/>
        <family val="2"/>
      </rPr>
      <t>Output 3.1.1.</t>
    </r>
    <r>
      <rPr>
        <sz val="11"/>
        <rFont val="Calibri"/>
        <family val="2"/>
      </rPr>
      <t xml:space="preserve"> [Add output text, add additional lines as needed]</t>
    </r>
  </si>
  <si>
    <r>
      <t>Outcome 1.1</t>
    </r>
    <r>
      <rPr>
        <sz val="12"/>
        <rFont val="Calibri"/>
        <family val="2"/>
      </rPr>
      <t xml:space="preserve">  [Add outcome text]</t>
    </r>
  </si>
  <si>
    <r>
      <t>Outcome 2.1</t>
    </r>
    <r>
      <rPr>
        <sz val="12"/>
        <rFont val="Calibri"/>
        <family val="2"/>
      </rPr>
      <t xml:space="preserve">  [Add outcome text]</t>
    </r>
  </si>
  <si>
    <r>
      <t xml:space="preserve">Outcome 2.2 </t>
    </r>
    <r>
      <rPr>
        <sz val="12"/>
        <rFont val="Calibri"/>
        <family val="2"/>
      </rPr>
      <t>[Add outcome text]</t>
    </r>
  </si>
  <si>
    <r>
      <t>Outcome 3.1</t>
    </r>
    <r>
      <rPr>
        <sz val="12"/>
        <rFont val="Calibri"/>
        <family val="2"/>
      </rPr>
      <t xml:space="preserve">  [Add outcome text]</t>
    </r>
  </si>
  <si>
    <t>AWPB Guidance</t>
  </si>
  <si>
    <t xml:space="preserve">B. Project Management Costs </t>
  </si>
  <si>
    <t>% time</t>
  </si>
  <si>
    <t>#6</t>
  </si>
  <si>
    <t xml:space="preserve">WORK PLAN </t>
  </si>
  <si>
    <t>TRACKING DURING IMPLEMENTATION</t>
  </si>
  <si>
    <t>UNIT DESCRIPTION</t>
  </si>
  <si>
    <t>#  UNIT(S) ACHIEVED</t>
  </si>
  <si>
    <r>
      <t xml:space="preserve">% ACHIEVED BY ACTIVITY
</t>
    </r>
    <r>
      <rPr>
        <sz val="10"/>
        <color indexed="9"/>
        <rFont val="Calibri"/>
        <family val="2"/>
      </rPr>
      <t>(# unit(s) achieved / target)</t>
    </r>
  </si>
  <si>
    <r>
      <t>Request of funds for Y</t>
    </r>
    <r>
      <rPr>
        <b/>
        <sz val="14"/>
        <color indexed="57"/>
        <rFont val="Calibri"/>
        <family val="2"/>
      </rPr>
      <t>x</t>
    </r>
  </si>
  <si>
    <t>Carry-over total (unspent funds from previous year)</t>
  </si>
  <si>
    <t>X</t>
  </si>
  <si>
    <t>RESPONSIBLE</t>
  </si>
  <si>
    <r>
      <t xml:space="preserve">X 
</t>
    </r>
    <r>
      <rPr>
        <b/>
        <sz val="10"/>
        <color indexed="9"/>
        <rFont val="Calibri"/>
        <family val="2"/>
      </rPr>
      <t>if activity is carried over from previous year</t>
    </r>
  </si>
  <si>
    <r>
      <rPr>
        <b/>
        <sz val="16"/>
        <color indexed="56"/>
        <rFont val="Calibri"/>
        <family val="2"/>
      </rPr>
      <t>Period:</t>
    </r>
    <r>
      <rPr>
        <sz val="16"/>
        <color indexed="56"/>
        <rFont val="Calibri"/>
        <family val="2"/>
      </rPr>
      <t xml:space="preserve"> Year X (dates) </t>
    </r>
  </si>
  <si>
    <t>% achieved for activities overall</t>
  </si>
  <si>
    <t>% ACHIEVED BY COMPONENT</t>
  </si>
  <si>
    <t>% achieved by Component</t>
  </si>
  <si>
    <t>Component</t>
  </si>
  <si>
    <t>% achievement</t>
  </si>
  <si>
    <t>Component 1</t>
  </si>
  <si>
    <t>Component 2</t>
  </si>
  <si>
    <t>PMC</t>
  </si>
  <si>
    <t>Total of budget for year</t>
  </si>
  <si>
    <t>Carry-over</t>
  </si>
  <si>
    <t>Request of funds</t>
  </si>
  <si>
    <t>Amount (USD $)</t>
  </si>
  <si>
    <t>Budget for Yx</t>
  </si>
  <si>
    <t>BUDGET (ACTUAL)</t>
  </si>
  <si>
    <t>YEAR 1 TIMING</t>
  </si>
  <si>
    <t xml:space="preserve">The purpose of the Annual Work Plan and Budget (AWP&amp;B) is to ensure that activities planned for the project year will be successful at meeting the Results Framework targets, and are budgeted correctly.
Activities: Activities should be developed based on what is needed to meet the Results Framework targets (for the given year and the project as a whole). The partner responsible for completing a given activity should be noted in the column "Executing Partners." Targets by activity should always be numerical, and may be binary (1 represents "activity completed"; 0 represents "not complete"). The unit being measured should always be included (e.g. # of meetings). 
Work plan (timing): The time dedicated to a given activity should be noted by project quarter (or, if the team prefers, by month). Boxes should be colored for the length of the project activity (from when the team starts working on an activity, to the activity's completion).
Tracking during implementation: These columns cannot be filled out until implementation has begun, and is used to track progress against the approved work plan. "% Achieved by Activity" is calculated by dividing  "# Units Achieved" by the corresponding "target" (i.e. 3 meetings achieved/4 target meetings = 75% achievement). "% Achieved per Output" is calculated by averaging the activity percentages for a given output (i.e. 75% + %100 + 90% / 3 = 93%)
Budget: The budget should be provided by output, and based off of the submitted and approved detailed budget. Estimating the output-level budget based on activity expenses can help ground truth the detailed budget, highlighting financial and capacity gaps or savings.  At the end of the project year, the budget provided in the AWP&amp;B will be compared to financial reports so that variance, as well as alignment between spending and implementation of project activities, can be observed.
 Projected budget variances of 5% or more  at the component level need to be justified and approved by the WWF GEF Agency.  Note that this variance is against the total component budget (not annual) as submitted and approved in the ProDoc .
Project Management Costs (PMC): The PMC should not go over the total amount approved by GEF (5% of total grant amount for full sized project, 10% for projects up to $2 million). Activities to be completed under the PMC should be included here, including a kickoff workshop and Project Steering Committee Meetings.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</si>
</sst>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00_);_(* \(#,##0.000\);_(* &quot;-&quot;??_);_(@_)"/>
    <numFmt numFmtId="171" formatCode="_(* #,##0.0_);_(* \(#,##0.0\);_(* &quot;-&quot;?_);_(@_)"/>
    <numFmt numFmtId="172" formatCode="_(* #,##0.0000_);_(* \(#,##0.0000\);_(* &quot;-&quot;??_);_(@_)"/>
    <numFmt numFmtId="173" formatCode="[$-409]d\-mmm\-yyyy"/>
    <numFmt numFmtId="174" formatCode="m/d/yy\ h:mm\ AM/PM"/>
    <numFmt numFmtId="175" formatCode="_(* #,##0.00_);_(* \(#,##0.00\);_(* &quot;-&quot;_);_(@_)"/>
    <numFmt numFmtId="176" formatCode="_-* #,##0_-;\-* #,##0_-;_-* &quot;-&quot;??_-;_-@_-"/>
    <numFmt numFmtId="177" formatCode="_(&quot;$&quot;* #,##0_);_(&quot;$&quot;* \(#,##0\);_(&quot;$&quot;* &quot;-&quot;??_);_(@_)"/>
    <numFmt numFmtId="178" formatCode="_ * #,##0.00_ ;_ * \-#,##0.00_ ;_ * &quot;-&quot;??_ ;_ @_ "/>
    <numFmt numFmtId="179" formatCode="&quot;$&quot;#,##0"/>
    <numFmt numFmtId="180" formatCode="[$-409]dddd\,\ mmmm\ dd\,\ yyyy"/>
    <numFmt numFmtId="181" formatCode="[$-409]h:mm:ss\ AM/PM"/>
    <numFmt numFmtId="182" formatCode="dd/mm/yyyy"/>
    <numFmt numFmtId="183" formatCode="_(&quot;$&quot;* #,##0.000_);_(&quot;$&quot;* \(#,##0.000\);_(&quot;$&quot;* &quot;-&quot;??_);_(@_)"/>
    <numFmt numFmtId="184" formatCode="_(&quot;$&quot;* #,##0.0_);_(&quot;$&quot;* \(#,##0.0\);_(&quot;$&quot;* &quot;-&quot;??_);_(@_)"/>
    <numFmt numFmtId="185" formatCode="_(&quot;$&quot;* #,##0.0000_);_(&quot;$&quot;* \(#,##0.0000\);_(&quot;$&quot;* &quot;-&quot;??_);_(@_)"/>
  </numFmts>
  <fonts count="83">
    <font>
      <sz val="11"/>
      <color theme="1"/>
      <name val="Calibri"/>
      <family val="2"/>
    </font>
    <font>
      <sz val="11"/>
      <color indexed="8"/>
      <name val="Calibri"/>
      <family val="2"/>
    </font>
    <font>
      <b/>
      <sz val="9"/>
      <name val="Tahoma"/>
      <family val="2"/>
    </font>
    <font>
      <sz val="9"/>
      <name val="Tahoma"/>
      <family val="2"/>
    </font>
    <font>
      <sz val="11"/>
      <name val="Calibri"/>
      <family val="2"/>
    </font>
    <font>
      <b/>
      <sz val="11"/>
      <name val="Calibri"/>
      <family val="2"/>
    </font>
    <font>
      <sz val="10"/>
      <name val="Arial"/>
      <family val="2"/>
    </font>
    <font>
      <sz val="12"/>
      <name val="Arial"/>
      <family val="2"/>
    </font>
    <font>
      <sz val="12"/>
      <name val="Calibri"/>
      <family val="2"/>
    </font>
    <font>
      <b/>
      <sz val="16"/>
      <color indexed="56"/>
      <name val="Calibri"/>
      <family val="2"/>
    </font>
    <font>
      <sz val="16"/>
      <color indexed="56"/>
      <name val="Calibri"/>
      <family val="2"/>
    </font>
    <font>
      <sz val="10"/>
      <color indexed="9"/>
      <name val="Calibri"/>
      <family val="2"/>
    </font>
    <font>
      <b/>
      <sz val="14"/>
      <color indexed="57"/>
      <name val="Calibri"/>
      <family val="2"/>
    </font>
    <font>
      <b/>
      <sz val="10"/>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20"/>
      <name val="Calibri"/>
      <family val="2"/>
    </font>
    <font>
      <sz val="20"/>
      <color indexed="8"/>
      <name val="Calibri"/>
      <family val="2"/>
    </font>
    <font>
      <sz val="14"/>
      <color indexed="8"/>
      <name val="Calibri"/>
      <family val="2"/>
    </font>
    <font>
      <b/>
      <sz val="20"/>
      <color indexed="8"/>
      <name val="Calibri"/>
      <family val="2"/>
    </font>
    <font>
      <sz val="11"/>
      <color indexed="63"/>
      <name val="Calibri"/>
      <family val="2"/>
    </font>
    <font>
      <b/>
      <sz val="14"/>
      <color indexed="63"/>
      <name val="Calibri"/>
      <family val="2"/>
    </font>
    <font>
      <b/>
      <sz val="12"/>
      <color indexed="9"/>
      <name val="Calibri"/>
      <family val="2"/>
    </font>
    <font>
      <b/>
      <sz val="20"/>
      <name val="Calibri"/>
      <family val="2"/>
    </font>
    <font>
      <b/>
      <sz val="18"/>
      <color indexed="9"/>
      <name val="Calibri"/>
      <family val="2"/>
    </font>
    <font>
      <b/>
      <sz val="12"/>
      <name val="Calibri"/>
      <family val="2"/>
    </font>
    <font>
      <sz val="12"/>
      <color indexed="9"/>
      <name val="Calibri"/>
      <family val="2"/>
    </font>
    <font>
      <b/>
      <sz val="14"/>
      <name val="Calibri"/>
      <family val="2"/>
    </font>
    <font>
      <sz val="14"/>
      <color indexed="9"/>
      <name val="Calibri"/>
      <family val="2"/>
    </font>
    <font>
      <b/>
      <sz val="24"/>
      <color indexed="56"/>
      <name val="Calibri"/>
      <family val="2"/>
    </font>
    <font>
      <b/>
      <sz val="14"/>
      <color indexed="8"/>
      <name val="Calibri"/>
      <family val="2"/>
    </font>
    <font>
      <sz val="10"/>
      <color indexed="8"/>
      <name val="Calibri"/>
      <family val="0"/>
    </font>
    <font>
      <sz val="9"/>
      <color indexed="63"/>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Calibri"/>
      <family val="2"/>
    </font>
    <font>
      <sz val="14"/>
      <color theme="1"/>
      <name val="Calibri"/>
      <family val="2"/>
    </font>
    <font>
      <b/>
      <sz val="20"/>
      <color theme="1"/>
      <name val="Calibri"/>
      <family val="2"/>
    </font>
    <font>
      <sz val="11"/>
      <color theme="1" tint="0.34999001026153564"/>
      <name val="Calibri"/>
      <family val="2"/>
    </font>
    <font>
      <b/>
      <sz val="14"/>
      <color theme="1" tint="0.15000000596046448"/>
      <name val="Calibri"/>
      <family val="2"/>
    </font>
    <font>
      <b/>
      <sz val="12"/>
      <color theme="0"/>
      <name val="Calibri"/>
      <family val="2"/>
    </font>
    <font>
      <b/>
      <sz val="18"/>
      <color theme="0"/>
      <name val="Calibri"/>
      <family val="2"/>
    </font>
    <font>
      <sz val="12"/>
      <color theme="0"/>
      <name val="Calibri"/>
      <family val="2"/>
    </font>
    <font>
      <sz val="14"/>
      <color theme="0"/>
      <name val="Calibri"/>
      <family val="2"/>
    </font>
    <font>
      <b/>
      <sz val="14"/>
      <color theme="1"/>
      <name val="Calibri"/>
      <family val="2"/>
    </font>
    <font>
      <b/>
      <sz val="11"/>
      <color theme="1" tint="0.15000000596046448"/>
      <name val="Calibri"/>
      <family val="2"/>
    </font>
    <font>
      <b/>
      <sz val="24"/>
      <color rgb="FF002060"/>
      <name val="Calibri"/>
      <family val="2"/>
    </font>
    <font>
      <sz val="16"/>
      <color rgb="FF002060"/>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rgb="FF002060"/>
        <bgColor indexed="64"/>
      </patternFill>
    </fill>
    <fill>
      <patternFill patternType="solid">
        <fgColor theme="3" tint="0.39998000860214233"/>
        <bgColor indexed="64"/>
      </patternFill>
    </fill>
    <fill>
      <patternFill patternType="solid">
        <fgColor theme="4" tint="-0.24997000396251678"/>
        <bgColor indexed="64"/>
      </patternFill>
    </fill>
    <fill>
      <patternFill patternType="solid">
        <fgColor theme="4" tint="-0.4999699890613556"/>
        <bgColor indexed="64"/>
      </patternFill>
    </fill>
    <fill>
      <patternFill patternType="solid">
        <fgColor rgb="FF64D264"/>
        <bgColor indexed="64"/>
      </patternFill>
    </fill>
    <fill>
      <patternFill patternType="solid">
        <fgColor rgb="FF0070C0"/>
        <bgColor indexed="64"/>
      </patternFill>
    </fill>
    <fill>
      <patternFill patternType="solid">
        <fgColor theme="2" tint="-0.7499799728393555"/>
        <bgColor indexed="64"/>
      </patternFill>
    </fill>
    <fill>
      <patternFill patternType="solid">
        <fgColor theme="2" tint="-0.24997000396251678"/>
        <bgColor indexed="64"/>
      </patternFill>
    </fill>
    <fill>
      <patternFill patternType="solid">
        <fgColor theme="0" tint="-0.1499900072813034"/>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theme="0" tint="-0.4999699890613556"/>
      </right>
      <top>
        <color indexed="63"/>
      </top>
      <bottom>
        <color indexed="63"/>
      </bottom>
    </border>
    <border>
      <left>
        <color indexed="63"/>
      </left>
      <right style="thin">
        <color theme="0" tint="-0.4999699890613556"/>
      </right>
      <top>
        <color indexed="63"/>
      </top>
      <bottom style="thin">
        <color theme="0" tint="-0.4999699890613556"/>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0" tint="-0.499969989061355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color indexed="63"/>
      </left>
      <right style="thin">
        <color theme="0" tint="-0.4999699890613556"/>
      </right>
      <top>
        <color indexed="63"/>
      </top>
      <bottom style="thin">
        <color theme="1" tint="0.49998000264167786"/>
      </bottom>
    </border>
    <border>
      <left>
        <color indexed="63"/>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color indexed="63"/>
      </bottom>
    </border>
    <border>
      <left>
        <color indexed="63"/>
      </left>
      <right>
        <color indexed="63"/>
      </right>
      <top>
        <color indexed="63"/>
      </top>
      <bottom style="thin">
        <color theme="0" tint="-0.4999699890613556"/>
      </bottom>
    </border>
    <border>
      <left style="thin">
        <color theme="0" tint="-0.4999699890613556"/>
      </left>
      <right>
        <color indexed="63"/>
      </right>
      <top>
        <color indexed="63"/>
      </top>
      <bottom>
        <color indexed="63"/>
      </bottom>
    </border>
    <border>
      <left style="thin">
        <color theme="1" tint="0.49998000264167786"/>
      </left>
      <right>
        <color indexed="63"/>
      </right>
      <top>
        <color indexed="63"/>
      </top>
      <bottom>
        <color indexed="63"/>
      </bottom>
    </border>
    <border>
      <left style="thin">
        <color theme="1" tint="0.49998000264167786"/>
      </left>
      <right/>
      <top>
        <color indexed="63"/>
      </top>
      <bottom style="thin">
        <color theme="1" tint="0.49998000264167786"/>
      </bottom>
    </border>
    <border>
      <left>
        <color indexed="63"/>
      </left>
      <right style="thin">
        <color theme="1" tint="0.49998000264167786"/>
      </right>
      <top style="thin">
        <color theme="0" tint="-0.4999699890613556"/>
      </top>
      <bottom>
        <color indexed="63"/>
      </bottom>
    </border>
    <border>
      <left>
        <color indexed="63"/>
      </left>
      <right style="thin">
        <color theme="1" tint="0.49998000264167786"/>
      </right>
      <top>
        <color indexed="63"/>
      </top>
      <bottom style="thin">
        <color theme="0"/>
      </bottom>
    </border>
    <border>
      <left>
        <color indexed="63"/>
      </left>
      <right>
        <color indexed="63"/>
      </right>
      <top style="thin">
        <color theme="1" tint="0.49998000264167786"/>
      </top>
      <bottom>
        <color indexed="63"/>
      </bottom>
    </border>
    <border>
      <left>
        <color indexed="63"/>
      </left>
      <right style="thin">
        <color theme="0" tint="-0.4999699890613556"/>
      </right>
      <top style="thin">
        <color theme="1" tint="0.49998000264167786"/>
      </top>
      <bottom>
        <color indexed="63"/>
      </bottom>
    </border>
    <border>
      <left style="thin">
        <color theme="1" tint="0.49998000264167786"/>
      </left>
      <right style="thin">
        <color theme="1" tint="0.49998000264167786"/>
      </right>
      <top style="thin">
        <color theme="0" tint="-0.4999699890613556"/>
      </top>
      <bottom style="thin">
        <color theme="0" tint="-0.4999699890613556"/>
      </bottom>
    </border>
    <border>
      <left style="thin">
        <color theme="1" tint="0.49998000264167786"/>
      </left>
      <right style="thin">
        <color theme="0" tint="-0.4999699890613556"/>
      </right>
      <top style="thin">
        <color theme="0" tint="-0.4999699890613556"/>
      </top>
      <bottom style="thin">
        <color theme="0" tint="-0.4999699890613556"/>
      </bottom>
    </border>
    <border>
      <left/>
      <right/>
      <top/>
      <bottom style="thin"/>
    </border>
    <border>
      <left style="thin">
        <color theme="0"/>
      </left>
      <right style="thin">
        <color theme="0"/>
      </right>
      <top style="thin">
        <color theme="0"/>
      </top>
      <bottom style="thin"/>
    </border>
    <border>
      <left style="thin">
        <color theme="0"/>
      </left>
      <right>
        <color indexed="63"/>
      </right>
      <top style="thin">
        <color theme="0"/>
      </top>
      <bottom style="thin"/>
    </border>
    <border>
      <left style="thin">
        <color theme="1" tint="0.49998000264167786"/>
      </left>
      <right style="thin">
        <color theme="1" tint="0.49998000264167786"/>
      </right>
      <top style="thin">
        <color theme="0" tint="-0.4999699890613556"/>
      </top>
      <bottom>
        <color indexed="63"/>
      </bottom>
    </border>
    <border>
      <left style="thin">
        <color theme="1" tint="0.49998000264167786"/>
      </left>
      <right style="thin">
        <color theme="0" tint="-0.4999699890613556"/>
      </right>
      <top style="thin">
        <color theme="0" tint="-0.4999699890613556"/>
      </top>
      <bottom>
        <color indexed="63"/>
      </bottom>
    </border>
    <border>
      <left style="thin">
        <color theme="1" tint="0.49998000264167786"/>
      </left>
      <right>
        <color indexed="63"/>
      </right>
      <top style="thin">
        <color theme="0" tint="-0.4999699890613556"/>
      </top>
      <bottom style="thin">
        <color theme="0" tint="-0.4999699890613556"/>
      </bottom>
    </border>
    <border>
      <left style="thin">
        <color theme="0" tint="-0.4999699890613556"/>
      </left>
      <right style="thin">
        <color theme="1" tint="0.49998000264167786"/>
      </right>
      <top style="thin">
        <color theme="0" tint="-0.4999699890613556"/>
      </top>
      <bottom style="thin">
        <color theme="0" tint="-0.4999699890613556"/>
      </bottom>
    </border>
    <border>
      <left style="thin">
        <color theme="1" tint="0.49998000264167786"/>
      </left>
      <right/>
      <top style="thin">
        <color theme="0" tint="-0.4999699890613556"/>
      </top>
      <bottom/>
    </border>
    <border>
      <left style="thin">
        <color theme="0" tint="-0.4999699890613556"/>
      </left>
      <right style="thin">
        <color theme="1" tint="0.49998000264167786"/>
      </right>
      <top style="thin">
        <color theme="0" tint="-0.4999699890613556"/>
      </top>
      <bottom>
        <color indexed="63"/>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thin">
        <color theme="1" tint="0.49998000264167786"/>
      </left>
      <right>
        <color indexed="63"/>
      </right>
      <top style="thin">
        <color theme="1" tint="0.34999001026153564"/>
      </top>
      <bottom>
        <color indexed="63"/>
      </bottom>
    </border>
    <border>
      <left style="thin">
        <color theme="1" tint="0.49998000264167786"/>
      </left>
      <right>
        <color indexed="63"/>
      </right>
      <top>
        <color indexed="63"/>
      </top>
      <bottom style="thin">
        <color theme="1" tint="0.34999001026153564"/>
      </bottom>
    </border>
    <border>
      <left>
        <color indexed="63"/>
      </left>
      <right style="thin">
        <color theme="1" tint="0.49998000264167786"/>
      </right>
      <top style="thin">
        <color theme="1" tint="0.34999001026153564"/>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49998000264167786"/>
      </right>
      <top>
        <color indexed="63"/>
      </top>
      <bottom style="thin">
        <color theme="1" tint="0.34999001026153564"/>
      </bottom>
    </border>
    <border>
      <left style="thin">
        <color theme="1" tint="0.34999001026153564"/>
      </left>
      <right>
        <color indexed="63"/>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color indexed="63"/>
      </left>
      <right style="thin">
        <color theme="0" tint="-0.4999699890613556"/>
      </right>
      <top style="thin">
        <color theme="1" tint="0.34999001026153564"/>
      </top>
      <bottom style="thin">
        <color theme="1" tint="0.34999001026153564"/>
      </bottom>
    </border>
    <border>
      <left style="thin">
        <color theme="0" tint="-0.4999699890613556"/>
      </left>
      <right>
        <color indexed="63"/>
      </right>
      <top style="thin">
        <color theme="1" tint="0.34999001026153564"/>
      </top>
      <bottom style="thin">
        <color theme="1" tint="0.34999001026153564"/>
      </bottom>
    </border>
    <border>
      <left style="thin">
        <color theme="1" tint="0.34999001026153564"/>
      </left>
      <right style="thin">
        <color theme="1" tint="0.49998000264167786"/>
      </right>
      <top style="thin">
        <color theme="1" tint="0.34999001026153564"/>
      </top>
      <bottom style="thin">
        <color theme="1" tint="0.34999001026153564"/>
      </bottom>
    </border>
    <border>
      <left style="thin">
        <color theme="1" tint="0.49998000264167786"/>
      </left>
      <right style="thin">
        <color theme="0" tint="-0.4999699890613556"/>
      </right>
      <top style="thin">
        <color theme="1" tint="0.34999001026153564"/>
      </top>
      <bottom style="thin">
        <color theme="1" tint="0.34999001026153564"/>
      </bottom>
    </border>
    <border>
      <left style="thin">
        <color theme="0" tint="-0.4999699890613556"/>
      </left>
      <right style="thin">
        <color theme="1" tint="0.49998000264167786"/>
      </right>
      <top style="thin">
        <color theme="1" tint="0.34999001026153564"/>
      </top>
      <bottom style="thin">
        <color theme="1" tint="0.34999001026153564"/>
      </bottom>
    </border>
    <border>
      <left style="thin">
        <color theme="1" tint="0.49998000264167786"/>
      </left>
      <right>
        <color indexed="63"/>
      </right>
      <top style="thin">
        <color theme="1" tint="0.34999001026153564"/>
      </top>
      <bottom style="thin">
        <color theme="1" tint="0.34999001026153564"/>
      </bottom>
    </border>
    <border>
      <left style="thin">
        <color theme="1" tint="0.49998000264167786"/>
      </left>
      <right style="thin">
        <color theme="1" tint="0.49998000264167786"/>
      </right>
      <top style="thin">
        <color theme="1" tint="0.34999001026153564"/>
      </top>
      <bottom style="thin">
        <color theme="1" tint="0.34999001026153564"/>
      </bottom>
    </border>
    <border>
      <left style="thin">
        <color theme="0" tint="-0.4999699890613556"/>
      </left>
      <right style="thin">
        <color theme="1" tint="0.34999001026153564"/>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color indexed="63"/>
      </bottom>
    </border>
    <border>
      <left>
        <color indexed="63"/>
      </left>
      <right style="thin">
        <color theme="1" tint="0.34999001026153564"/>
      </right>
      <top>
        <color indexed="63"/>
      </top>
      <bottom style="thin">
        <color theme="1" tint="0.34999001026153564"/>
      </bottom>
    </border>
    <border>
      <left style="thin">
        <color theme="1" tint="0.34999001026153564"/>
      </left>
      <right>
        <color indexed="63"/>
      </right>
      <top>
        <color indexed="63"/>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medium"/>
      <right/>
      <top>
        <color indexed="63"/>
      </top>
      <bottom>
        <color indexed="63"/>
      </bottom>
    </border>
    <border>
      <left/>
      <right style="medium"/>
      <top>
        <color indexed="63"/>
      </top>
      <bottom>
        <color indexed="63"/>
      </bottom>
    </border>
    <border>
      <left style="medium"/>
      <right/>
      <top style="medium"/>
      <bottom style="thin"/>
    </border>
    <border>
      <left/>
      <right style="medium"/>
      <top style="medium"/>
      <bottom style="thin"/>
    </border>
    <border>
      <left>
        <color indexed="63"/>
      </left>
      <right>
        <color indexed="63"/>
      </right>
      <top>
        <color indexed="63"/>
      </top>
      <bottom style="thin">
        <color theme="1" tint="0.24998000264167786"/>
      </bottom>
    </border>
    <border>
      <left style="thin">
        <color theme="0" tint="-0.4999699890613556"/>
      </left>
      <right>
        <color indexed="63"/>
      </right>
      <top style="thin">
        <color theme="1" tint="0.34999001026153564"/>
      </top>
      <bottom>
        <color indexed="63"/>
      </bottom>
    </border>
    <border>
      <left>
        <color indexed="63"/>
      </left>
      <right style="thin">
        <color theme="0" tint="-0.4999699890613556"/>
      </right>
      <top style="thin">
        <color theme="1" tint="0.34999001026153564"/>
      </top>
      <bottom>
        <color indexed="63"/>
      </bottom>
    </border>
    <border>
      <left>
        <color indexed="63"/>
      </left>
      <right>
        <color indexed="63"/>
      </right>
      <top style="thin">
        <color theme="1" tint="0.24998000264167786"/>
      </top>
      <bottom>
        <color indexed="63"/>
      </bottom>
    </border>
    <border>
      <left>
        <color indexed="63"/>
      </left>
      <right style="thin">
        <color theme="1" tint="0.34999001026153564"/>
      </right>
      <top>
        <color indexed="63"/>
      </top>
      <bottom>
        <color indexed="63"/>
      </bottom>
    </border>
    <border>
      <left style="thin">
        <color theme="1" tint="0.49998000264167786"/>
      </left>
      <right style="thin">
        <color theme="1" tint="0.34999001026153564"/>
      </right>
      <top style="thin">
        <color theme="1" tint="0.34999001026153564"/>
      </top>
      <bottom style="thin">
        <color theme="1" tint="0.34999001026153564"/>
      </bottom>
    </border>
    <border>
      <left style="thin">
        <color theme="1" tint="0.49998000264167786"/>
      </left>
      <right style="thin">
        <color theme="1" tint="0.34999001026153564"/>
      </right>
      <top>
        <color indexed="63"/>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color indexed="63"/>
      </bottom>
    </border>
    <border>
      <left style="thin">
        <color theme="1" tint="0.34999001026153564"/>
      </left>
      <right style="thin">
        <color theme="1" tint="0.34999001026153564"/>
      </right>
      <top>
        <color indexed="63"/>
      </top>
      <bottom style="thin">
        <color theme="1" tint="0.34999001026153564"/>
      </bottom>
    </border>
    <border>
      <left style="thin">
        <color theme="0"/>
      </left>
      <right style="thin">
        <color theme="0"/>
      </right>
      <top>
        <color indexed="63"/>
      </top>
      <bottom>
        <color indexed="63"/>
      </bottom>
    </border>
    <border>
      <left style="thin">
        <color theme="0"/>
      </left>
      <right style="thin">
        <color theme="0"/>
      </right>
      <top/>
      <bottom style="thin"/>
    </border>
    <border>
      <left style="thin">
        <color theme="1" tint="0.34999001026153564"/>
      </left>
      <right>
        <color indexed="63"/>
      </right>
      <top>
        <color indexed="63"/>
      </top>
      <bottom>
        <color indexed="63"/>
      </bottom>
    </border>
    <border>
      <left style="thin">
        <color theme="0" tint="-0.4999699890613556"/>
      </left>
      <right>
        <color indexed="63"/>
      </right>
      <top style="thin"/>
      <bottom>
        <color indexed="63"/>
      </bottom>
    </border>
    <border>
      <left>
        <color indexed="63"/>
      </left>
      <right style="thin">
        <color theme="1" tint="0.34999001026153564"/>
      </right>
      <top style="thin"/>
      <bottom>
        <color indexed="63"/>
      </bottom>
    </border>
    <border>
      <left style="thin">
        <color theme="1" tint="0.34999001026153564"/>
      </left>
      <right style="thin">
        <color theme="1" tint="0.24998000264167786"/>
      </right>
      <top style="thin">
        <color theme="1" tint="0.24998000264167786"/>
      </top>
      <bottom>
        <color indexed="63"/>
      </bottom>
    </border>
    <border>
      <left style="thin">
        <color theme="1" tint="0.34999001026153564"/>
      </left>
      <right style="thin">
        <color theme="1" tint="0.24998000264167786"/>
      </right>
      <top>
        <color indexed="63"/>
      </top>
      <bottom>
        <color indexed="63"/>
      </bottom>
    </border>
    <border>
      <left style="thin">
        <color theme="1" tint="0.34999001026153564"/>
      </left>
      <right style="thin">
        <color theme="1" tint="0.24998000264167786"/>
      </right>
      <top>
        <color indexed="63"/>
      </top>
      <bottom style="thin">
        <color theme="1" tint="0.24998000264167786"/>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style="thin">
        <color theme="1" tint="0.49998000264167786"/>
      </left>
      <right style="thin">
        <color theme="1" tint="0.49998000264167786"/>
      </right>
      <top>
        <color indexed="63"/>
      </top>
      <bottom style="thin">
        <color theme="1" tint="0.34999001026153564"/>
      </bottom>
    </border>
    <border>
      <left style="thin">
        <color theme="0" tint="-0.4999699890613556"/>
      </left>
      <right/>
      <top style="thin">
        <color theme="0" tint="-0.4999699890613556"/>
      </top>
      <bottom/>
    </border>
    <border>
      <left style="thin">
        <color theme="0" tint="-0.4999699890613556"/>
      </left>
      <right/>
      <top/>
      <bottom style="thin"/>
    </border>
    <border>
      <left>
        <color indexed="63"/>
      </left>
      <right style="thin">
        <color theme="0"/>
      </right>
      <top style="thin">
        <color theme="0" tint="-0.4999699890613556"/>
      </top>
      <bottom style="thin"/>
    </border>
    <border>
      <left>
        <color indexed="63"/>
      </left>
      <right style="thin">
        <color theme="0"/>
      </right>
      <top style="thin"/>
      <bottom style="thin"/>
    </border>
    <border>
      <left style="thin">
        <color theme="0"/>
      </left>
      <right style="thin">
        <color theme="0"/>
      </right>
      <top style="thin">
        <color theme="0"/>
      </top>
      <bottom>
        <color indexed="63"/>
      </bottom>
    </border>
    <border>
      <left style="thin">
        <color theme="0"/>
      </left>
      <right style="thin">
        <color theme="0"/>
      </right>
      <top style="thin">
        <color theme="0" tint="-0.4999699890613556"/>
      </top>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tint="-0.4999699890613556"/>
      </left>
      <right/>
      <top>
        <color indexed="63"/>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top style="thin">
        <color theme="1" tint="0.49998000264167786"/>
      </top>
      <bottom/>
    </border>
    <border>
      <left>
        <color indexed="63"/>
      </left>
      <right>
        <color indexed="63"/>
      </right>
      <top style="thin">
        <color theme="0" tint="-0.4999699890613556"/>
      </top>
      <bottom>
        <color indexed="63"/>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7" fillId="0" borderId="0">
      <alignment/>
      <protection/>
    </xf>
    <xf numFmtId="178"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7" fillId="0" borderId="0">
      <alignment/>
      <protection/>
    </xf>
    <xf numFmtId="0" fontId="6" fillId="0" borderId="0">
      <alignment/>
      <protection/>
    </xf>
    <xf numFmtId="0" fontId="7" fillId="0" borderId="0">
      <alignment/>
      <protection/>
    </xf>
    <xf numFmtId="0" fontId="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97">
    <xf numFmtId="0" fontId="0" fillId="0" borderId="0" xfId="0" applyFont="1" applyAlignment="1">
      <alignment/>
    </xf>
    <xf numFmtId="0" fontId="67" fillId="3" borderId="10" xfId="0" applyFont="1" applyFill="1" applyBorder="1" applyAlignment="1">
      <alignment/>
    </xf>
    <xf numFmtId="0" fontId="0" fillId="3" borderId="11" xfId="0" applyFill="1" applyBorder="1" applyAlignment="1">
      <alignment/>
    </xf>
    <xf numFmtId="0" fontId="0" fillId="3" borderId="12" xfId="0" applyFill="1" applyBorder="1" applyAlignment="1">
      <alignment/>
    </xf>
    <xf numFmtId="0" fontId="67" fillId="3" borderId="13" xfId="0" applyFont="1" applyFill="1" applyBorder="1" applyAlignment="1">
      <alignment/>
    </xf>
    <xf numFmtId="0" fontId="0" fillId="3" borderId="14" xfId="0" applyFill="1" applyBorder="1" applyAlignment="1">
      <alignment/>
    </xf>
    <xf numFmtId="43" fontId="0" fillId="3" borderId="14" xfId="66" applyFont="1" applyFill="1" applyBorder="1" applyAlignment="1">
      <alignment/>
    </xf>
    <xf numFmtId="43" fontId="0" fillId="3" borderId="15" xfId="66" applyFont="1" applyFill="1" applyBorder="1" applyAlignment="1">
      <alignment/>
    </xf>
    <xf numFmtId="0" fontId="67" fillId="4" borderId="16" xfId="0" applyFont="1" applyFill="1" applyBorder="1" applyAlignment="1">
      <alignment/>
    </xf>
    <xf numFmtId="0" fontId="0" fillId="4" borderId="17" xfId="0" applyFill="1" applyBorder="1" applyAlignment="1">
      <alignment/>
    </xf>
    <xf numFmtId="43" fontId="0" fillId="4" borderId="17" xfId="66" applyFont="1" applyFill="1" applyBorder="1" applyAlignment="1">
      <alignment/>
    </xf>
    <xf numFmtId="43" fontId="0" fillId="4" borderId="18" xfId="66" applyFont="1" applyFill="1" applyBorder="1" applyAlignment="1">
      <alignment/>
    </xf>
    <xf numFmtId="0" fontId="67" fillId="8" borderId="19" xfId="0" applyFont="1" applyFill="1" applyBorder="1" applyAlignment="1">
      <alignment/>
    </xf>
    <xf numFmtId="0" fontId="0" fillId="8" borderId="20" xfId="0" applyFill="1" applyBorder="1" applyAlignment="1">
      <alignment/>
    </xf>
    <xf numFmtId="0" fontId="0" fillId="8" borderId="21" xfId="0" applyFill="1" applyBorder="1" applyAlignment="1">
      <alignment/>
    </xf>
    <xf numFmtId="0" fontId="67" fillId="8" borderId="13" xfId="0" applyFont="1" applyFill="1" applyBorder="1" applyAlignment="1">
      <alignment/>
    </xf>
    <xf numFmtId="0" fontId="0" fillId="8" borderId="14" xfId="0" applyFill="1" applyBorder="1" applyAlignment="1">
      <alignment/>
    </xf>
    <xf numFmtId="43" fontId="0" fillId="8" borderId="14" xfId="66" applyFont="1" applyFill="1" applyBorder="1" applyAlignment="1">
      <alignment/>
    </xf>
    <xf numFmtId="43" fontId="0" fillId="8" borderId="15" xfId="66" applyFont="1" applyFill="1" applyBorder="1" applyAlignment="1">
      <alignment/>
    </xf>
    <xf numFmtId="0" fontId="0" fillId="4" borderId="16" xfId="0" applyFont="1" applyFill="1" applyBorder="1" applyAlignment="1">
      <alignment/>
    </xf>
    <xf numFmtId="0" fontId="0" fillId="4" borderId="17" xfId="0" applyFont="1" applyFill="1" applyBorder="1" applyAlignment="1">
      <alignment/>
    </xf>
    <xf numFmtId="43" fontId="0" fillId="4" borderId="17" xfId="66" applyFont="1" applyFill="1" applyBorder="1" applyAlignment="1">
      <alignment/>
    </xf>
    <xf numFmtId="43" fontId="0" fillId="4" borderId="18" xfId="66" applyFont="1" applyFill="1" applyBorder="1" applyAlignment="1">
      <alignment/>
    </xf>
    <xf numFmtId="43" fontId="0" fillId="0" borderId="0" xfId="0" applyNumberFormat="1" applyAlignment="1">
      <alignment/>
    </xf>
    <xf numFmtId="0" fontId="67" fillId="33" borderId="22" xfId="0" applyFont="1" applyFill="1" applyBorder="1" applyAlignment="1">
      <alignment horizontal="center"/>
    </xf>
    <xf numFmtId="0" fontId="67" fillId="33" borderId="23" xfId="0" applyFont="1" applyFill="1" applyBorder="1" applyAlignment="1">
      <alignment horizontal="center"/>
    </xf>
    <xf numFmtId="0" fontId="67" fillId="33" borderId="24" xfId="0" applyFont="1" applyFill="1" applyBorder="1" applyAlignment="1">
      <alignment horizontal="center"/>
    </xf>
    <xf numFmtId="37" fontId="0" fillId="0" borderId="25" xfId="0" applyNumberFormat="1" applyBorder="1" applyAlignment="1">
      <alignment/>
    </xf>
    <xf numFmtId="37" fontId="0" fillId="0" borderId="26" xfId="0" applyNumberFormat="1" applyBorder="1" applyAlignment="1">
      <alignment/>
    </xf>
    <xf numFmtId="9" fontId="0" fillId="0" borderId="27" xfId="122" applyFont="1" applyBorder="1" applyAlignment="1">
      <alignment/>
    </xf>
    <xf numFmtId="165" fontId="0" fillId="0" borderId="25" xfId="66" applyNumberFormat="1" applyFont="1" applyBorder="1" applyAlignment="1">
      <alignment/>
    </xf>
    <xf numFmtId="165" fontId="0" fillId="0" borderId="27" xfId="66" applyNumberFormat="1" applyFont="1" applyBorder="1" applyAlignment="1">
      <alignment/>
    </xf>
    <xf numFmtId="165" fontId="0" fillId="0" borderId="26" xfId="0" applyNumberFormat="1" applyBorder="1" applyAlignment="1">
      <alignment/>
    </xf>
    <xf numFmtId="43" fontId="0" fillId="0" borderId="0" xfId="66" applyFont="1" applyAlignment="1">
      <alignment/>
    </xf>
    <xf numFmtId="37" fontId="0" fillId="0" borderId="0" xfId="0" applyNumberFormat="1" applyBorder="1" applyAlignment="1">
      <alignment/>
    </xf>
    <xf numFmtId="9" fontId="0" fillId="0" borderId="0" xfId="122" applyFont="1" applyBorder="1" applyAlignment="1">
      <alignment/>
    </xf>
    <xf numFmtId="165" fontId="0" fillId="0" borderId="0" xfId="66" applyNumberFormat="1" applyFont="1" applyBorder="1" applyAlignment="1">
      <alignment/>
    </xf>
    <xf numFmtId="165" fontId="0" fillId="0" borderId="0" xfId="0" applyNumberFormat="1" applyBorder="1" applyAlignment="1">
      <alignment/>
    </xf>
    <xf numFmtId="37" fontId="0" fillId="10" borderId="14" xfId="0" applyNumberFormat="1" applyFill="1" applyBorder="1" applyAlignment="1">
      <alignment/>
    </xf>
    <xf numFmtId="4" fontId="0" fillId="10" borderId="14" xfId="0" applyNumberFormat="1" applyFill="1" applyBorder="1" applyAlignment="1">
      <alignment/>
    </xf>
    <xf numFmtId="0" fontId="0" fillId="10" borderId="14" xfId="0" applyFill="1" applyBorder="1" applyAlignment="1">
      <alignment/>
    </xf>
    <xf numFmtId="39" fontId="0" fillId="10" borderId="14" xfId="0" applyNumberFormat="1" applyFill="1" applyBorder="1" applyAlignment="1">
      <alignment/>
    </xf>
    <xf numFmtId="0" fontId="0" fillId="0" borderId="0" xfId="0" applyAlignment="1">
      <alignment horizontal="right"/>
    </xf>
    <xf numFmtId="0" fontId="67" fillId="34" borderId="28" xfId="0" applyFont="1" applyFill="1" applyBorder="1" applyAlignment="1">
      <alignment/>
    </xf>
    <xf numFmtId="0" fontId="0" fillId="34" borderId="29" xfId="0" applyFill="1" applyBorder="1" applyAlignment="1">
      <alignment/>
    </xf>
    <xf numFmtId="43" fontId="0" fillId="34" borderId="30" xfId="0" applyNumberFormat="1" applyFill="1" applyBorder="1" applyAlignment="1">
      <alignment/>
    </xf>
    <xf numFmtId="4" fontId="0" fillId="15" borderId="0" xfId="0" applyNumberFormat="1" applyFill="1" applyAlignment="1">
      <alignment/>
    </xf>
    <xf numFmtId="43" fontId="0" fillId="15" borderId="0" xfId="0" applyNumberFormat="1" applyFill="1" applyAlignment="1">
      <alignment/>
    </xf>
    <xf numFmtId="43" fontId="0" fillId="10" borderId="14" xfId="66" applyFont="1" applyFill="1" applyBorder="1" applyAlignment="1">
      <alignment/>
    </xf>
    <xf numFmtId="0" fontId="32" fillId="15" borderId="14" xfId="0" applyFont="1" applyFill="1" applyBorder="1" applyAlignment="1">
      <alignment wrapText="1"/>
    </xf>
    <xf numFmtId="0" fontId="32" fillId="15" borderId="14" xfId="0" applyFont="1" applyFill="1" applyBorder="1" applyAlignment="1">
      <alignment/>
    </xf>
    <xf numFmtId="165" fontId="32" fillId="15" borderId="14" xfId="66" applyNumberFormat="1" applyFont="1" applyFill="1" applyBorder="1" applyAlignment="1">
      <alignment/>
    </xf>
    <xf numFmtId="0" fontId="32" fillId="15" borderId="14" xfId="0" applyFont="1" applyFill="1" applyBorder="1" applyAlignment="1">
      <alignment/>
    </xf>
    <xf numFmtId="165" fontId="0" fillId="0" borderId="0" xfId="66" applyNumberFormat="1" applyFont="1" applyAlignment="1">
      <alignment/>
    </xf>
    <xf numFmtId="43" fontId="0" fillId="0" borderId="25" xfId="0" applyNumberFormat="1" applyBorder="1" applyAlignment="1">
      <alignment/>
    </xf>
    <xf numFmtId="0" fontId="0" fillId="0" borderId="0" xfId="0" applyAlignment="1">
      <alignment/>
    </xf>
    <xf numFmtId="0" fontId="33" fillId="0" borderId="0" xfId="0" applyFont="1" applyBorder="1" applyAlignment="1">
      <alignment vertical="top" wrapText="1"/>
    </xf>
    <xf numFmtId="165" fontId="33" fillId="0" borderId="0" xfId="66" applyNumberFormat="1" applyFont="1" applyBorder="1" applyAlignment="1">
      <alignment vertical="top" wrapText="1"/>
    </xf>
    <xf numFmtId="0" fontId="69" fillId="0" borderId="0" xfId="0" applyFont="1" applyBorder="1" applyAlignment="1">
      <alignment vertical="top" wrapText="1"/>
    </xf>
    <xf numFmtId="0" fontId="70" fillId="0" borderId="0" xfId="0" applyFont="1" applyBorder="1" applyAlignment="1">
      <alignment horizontal="center" vertical="top" wrapText="1"/>
    </xf>
    <xf numFmtId="0" fontId="0" fillId="35" borderId="0" xfId="0" applyFont="1" applyFill="1" applyBorder="1" applyAlignment="1">
      <alignment vertical="top" wrapText="1"/>
    </xf>
    <xf numFmtId="0" fontId="69" fillId="35" borderId="0" xfId="0" applyFont="1" applyFill="1" applyBorder="1" applyAlignment="1">
      <alignment vertical="top" wrapText="1"/>
    </xf>
    <xf numFmtId="165" fontId="4" fillId="0" borderId="0" xfId="66" applyNumberFormat="1" applyFont="1" applyBorder="1" applyAlignment="1">
      <alignment vertical="top" wrapText="1"/>
    </xf>
    <xf numFmtId="0" fontId="69" fillId="0" borderId="0" xfId="0" applyFont="1" applyFill="1" applyBorder="1" applyAlignment="1">
      <alignment vertical="top" wrapText="1"/>
    </xf>
    <xf numFmtId="0" fontId="67" fillId="35" borderId="0" xfId="0" applyFont="1" applyFill="1" applyBorder="1" applyAlignment="1">
      <alignment vertical="top" wrapText="1"/>
    </xf>
    <xf numFmtId="165" fontId="71"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67" fillId="0" borderId="0" xfId="0" applyFont="1" applyFill="1" applyBorder="1" applyAlignment="1">
      <alignment vertical="top" wrapText="1"/>
    </xf>
    <xf numFmtId="0" fontId="0" fillId="0" borderId="0" xfId="0" applyAlignment="1">
      <alignment/>
    </xf>
    <xf numFmtId="0" fontId="0" fillId="0" borderId="0" xfId="0" applyBorder="1" applyAlignment="1">
      <alignment/>
    </xf>
    <xf numFmtId="0" fontId="0" fillId="0" borderId="31"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0" xfId="0" applyFill="1" applyAlignment="1">
      <alignment/>
    </xf>
    <xf numFmtId="0" fontId="70" fillId="0" borderId="0" xfId="0" applyFont="1" applyFill="1" applyBorder="1" applyAlignment="1">
      <alignment horizontal="center" vertical="top" wrapText="1"/>
    </xf>
    <xf numFmtId="0" fontId="33" fillId="0" borderId="0" xfId="0" applyFont="1" applyFill="1" applyBorder="1" applyAlignment="1">
      <alignment vertical="top" wrapText="1"/>
    </xf>
    <xf numFmtId="0" fontId="0" fillId="0" borderId="31" xfId="0" applyFont="1" applyFill="1" applyBorder="1" applyAlignment="1">
      <alignment/>
    </xf>
    <xf numFmtId="9" fontId="0" fillId="0" borderId="0" xfId="0" applyNumberFormat="1" applyFill="1" applyBorder="1" applyAlignment="1">
      <alignment horizontal="center"/>
    </xf>
    <xf numFmtId="0" fontId="0" fillId="0" borderId="33" xfId="0" applyFont="1" applyFill="1" applyBorder="1" applyAlignment="1">
      <alignment vertical="top" wrapText="1"/>
    </xf>
    <xf numFmtId="0" fontId="67" fillId="0" borderId="33" xfId="0" applyFont="1" applyFill="1" applyBorder="1" applyAlignment="1">
      <alignment vertical="top" wrapText="1"/>
    </xf>
    <xf numFmtId="0" fontId="0" fillId="0" borderId="34" xfId="0" applyFont="1" applyFill="1" applyBorder="1" applyAlignment="1">
      <alignment vertical="top" wrapText="1"/>
    </xf>
    <xf numFmtId="0" fontId="0" fillId="0" borderId="33" xfId="0" applyFill="1" applyBorder="1" applyAlignment="1">
      <alignment vertical="top"/>
    </xf>
    <xf numFmtId="9" fontId="0" fillId="0" borderId="33" xfId="0" applyNumberFormat="1" applyFill="1" applyBorder="1" applyAlignment="1">
      <alignment horizontal="center"/>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horizontal="center" vertical="top" wrapText="1"/>
    </xf>
    <xf numFmtId="0" fontId="67" fillId="0" borderId="38" xfId="0" applyFont="1" applyFill="1" applyBorder="1" applyAlignment="1">
      <alignment vertical="top" wrapText="1"/>
    </xf>
    <xf numFmtId="177" fontId="0" fillId="0" borderId="39" xfId="74" applyNumberFormat="1" applyFont="1" applyFill="1" applyBorder="1" applyAlignment="1">
      <alignment/>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ill="1" applyBorder="1" applyAlignment="1">
      <alignment vertical="center"/>
    </xf>
    <xf numFmtId="0" fontId="0" fillId="0" borderId="0" xfId="0" applyFont="1" applyFill="1" applyBorder="1" applyAlignment="1">
      <alignment/>
    </xf>
    <xf numFmtId="0" fontId="0" fillId="0" borderId="0" xfId="0" applyFill="1" applyBorder="1" applyAlignment="1">
      <alignment/>
    </xf>
    <xf numFmtId="165" fontId="71" fillId="0" borderId="35" xfId="0" applyNumberFormat="1" applyFont="1" applyFill="1" applyBorder="1" applyAlignment="1">
      <alignment vertical="top" wrapText="1"/>
    </xf>
    <xf numFmtId="165" fontId="71" fillId="0" borderId="42" xfId="0" applyNumberFormat="1" applyFont="1" applyFill="1" applyBorder="1" applyAlignment="1">
      <alignment vertical="top" wrapText="1"/>
    </xf>
    <xf numFmtId="165" fontId="71" fillId="0" borderId="43" xfId="0" applyNumberFormat="1" applyFont="1" applyFill="1" applyBorder="1" applyAlignment="1">
      <alignment vertical="top" wrapText="1"/>
    </xf>
    <xf numFmtId="0" fontId="0" fillId="0" borderId="42" xfId="0" applyFont="1" applyFill="1" applyBorder="1" applyAlignment="1">
      <alignment/>
    </xf>
    <xf numFmtId="0" fontId="0" fillId="0" borderId="35" xfId="0" applyFill="1" applyBorder="1" applyAlignment="1">
      <alignment/>
    </xf>
    <xf numFmtId="0" fontId="33" fillId="0" borderId="42" xfId="0" applyFont="1" applyFill="1" applyBorder="1" applyAlignment="1">
      <alignment vertical="top" wrapText="1"/>
    </xf>
    <xf numFmtId="0" fontId="72" fillId="36" borderId="33" xfId="0" applyFont="1" applyFill="1" applyBorder="1" applyAlignment="1">
      <alignment vertical="center" wrapText="1"/>
    </xf>
    <xf numFmtId="0" fontId="72" fillId="36" borderId="36" xfId="0" applyFont="1" applyFill="1" applyBorder="1" applyAlignment="1">
      <alignment vertical="center" wrapText="1"/>
    </xf>
    <xf numFmtId="0" fontId="72" fillId="36" borderId="34" xfId="0" applyFont="1" applyFill="1" applyBorder="1" applyAlignment="1">
      <alignment vertical="center" wrapText="1"/>
    </xf>
    <xf numFmtId="0" fontId="72" fillId="36" borderId="44" xfId="0" applyFont="1" applyFill="1" applyBorder="1" applyAlignment="1">
      <alignment vertical="center" wrapText="1"/>
    </xf>
    <xf numFmtId="0" fontId="72" fillId="36" borderId="31" xfId="0" applyFont="1" applyFill="1" applyBorder="1" applyAlignment="1">
      <alignment horizontal="right" vertical="center"/>
    </xf>
    <xf numFmtId="0" fontId="0" fillId="0" borderId="45" xfId="0" applyBorder="1" applyAlignment="1">
      <alignment/>
    </xf>
    <xf numFmtId="0" fontId="0" fillId="0" borderId="46" xfId="0" applyFont="1" applyFill="1" applyBorder="1" applyAlignment="1">
      <alignment vertical="top" wrapText="1"/>
    </xf>
    <xf numFmtId="0" fontId="0" fillId="0" borderId="47" xfId="0" applyFont="1" applyFill="1" applyBorder="1" applyAlignment="1">
      <alignment horizontal="center" vertical="top" wrapText="1"/>
    </xf>
    <xf numFmtId="0" fontId="0" fillId="0" borderId="46" xfId="0" applyFill="1" applyBorder="1" applyAlignment="1">
      <alignment/>
    </xf>
    <xf numFmtId="0" fontId="72" fillId="36" borderId="38" xfId="0" applyFont="1" applyFill="1" applyBorder="1" applyAlignment="1">
      <alignment vertical="center" wrapText="1"/>
    </xf>
    <xf numFmtId="0" fontId="0" fillId="0" borderId="46" xfId="0" applyFont="1" applyFill="1" applyBorder="1" applyAlignment="1">
      <alignment vertical="center" wrapText="1"/>
    </xf>
    <xf numFmtId="0" fontId="0" fillId="0" borderId="38" xfId="0" applyFont="1" applyFill="1" applyBorder="1" applyAlignment="1">
      <alignment vertical="top" wrapText="1"/>
    </xf>
    <xf numFmtId="9" fontId="0" fillId="0" borderId="0" xfId="122" applyFont="1" applyFill="1" applyBorder="1" applyAlignment="1">
      <alignment/>
    </xf>
    <xf numFmtId="0" fontId="73" fillId="8" borderId="48" xfId="57" applyFont="1" applyFill="1" applyBorder="1" applyAlignment="1">
      <alignment horizontal="center" vertical="center" wrapText="1"/>
    </xf>
    <xf numFmtId="0" fontId="73" fillId="8" borderId="49" xfId="57" applyFont="1" applyFill="1" applyBorder="1" applyAlignment="1">
      <alignment horizontal="center" vertical="center" wrapText="1"/>
    </xf>
    <xf numFmtId="0" fontId="67" fillId="16" borderId="41" xfId="0" applyFont="1" applyFill="1" applyBorder="1" applyAlignment="1">
      <alignment horizontal="left" vertical="top"/>
    </xf>
    <xf numFmtId="0" fontId="67" fillId="16" borderId="41" xfId="0" applyFont="1" applyFill="1" applyBorder="1" applyAlignment="1">
      <alignment horizontal="right" vertical="top"/>
    </xf>
    <xf numFmtId="0" fontId="74" fillId="37" borderId="50" xfId="57" applyFont="1" applyFill="1" applyBorder="1" applyAlignment="1">
      <alignment horizontal="center" vertical="center" wrapText="1"/>
    </xf>
    <xf numFmtId="0" fontId="74" fillId="37" borderId="51" xfId="57" applyFont="1" applyFill="1" applyBorder="1" applyAlignment="1">
      <alignment horizontal="center" vertical="center" wrapText="1"/>
    </xf>
    <xf numFmtId="0" fontId="74" fillId="37" borderId="52" xfId="57" applyFont="1" applyFill="1" applyBorder="1" applyAlignment="1">
      <alignment horizontal="center" vertical="center" wrapText="1"/>
    </xf>
    <xf numFmtId="177" fontId="5" fillId="8" borderId="42" xfId="74" applyNumberFormat="1" applyFont="1" applyFill="1" applyBorder="1" applyAlignment="1">
      <alignment vertical="top" wrapText="1"/>
    </xf>
    <xf numFmtId="0" fontId="73" fillId="8" borderId="53" xfId="57" applyFont="1" applyFill="1" applyBorder="1" applyAlignment="1">
      <alignment horizontal="center" vertical="center" wrapText="1"/>
    </xf>
    <xf numFmtId="0" fontId="73" fillId="8" borderId="54" xfId="57" applyFont="1" applyFill="1" applyBorder="1" applyAlignment="1">
      <alignment horizontal="center" vertical="center" wrapText="1"/>
    </xf>
    <xf numFmtId="0" fontId="73" fillId="2" borderId="55" xfId="57" applyFont="1" applyFill="1" applyBorder="1" applyAlignment="1">
      <alignment horizontal="center" vertical="center" wrapText="1"/>
    </xf>
    <xf numFmtId="0" fontId="73" fillId="2" borderId="56" xfId="57" applyFont="1" applyFill="1" applyBorder="1" applyAlignment="1">
      <alignment horizontal="center" vertical="center" wrapText="1"/>
    </xf>
    <xf numFmtId="0" fontId="73" fillId="2" borderId="57" xfId="57" applyFont="1" applyFill="1" applyBorder="1" applyAlignment="1">
      <alignment horizontal="center" vertical="center" wrapText="1"/>
    </xf>
    <xf numFmtId="0" fontId="73" fillId="2" borderId="58" xfId="57" applyFont="1" applyFill="1" applyBorder="1" applyAlignment="1">
      <alignment horizontal="center" vertical="center" wrapText="1"/>
    </xf>
    <xf numFmtId="0" fontId="0" fillId="16" borderId="0" xfId="0" applyFont="1" applyFill="1" applyBorder="1" applyAlignment="1">
      <alignment vertical="top" wrapText="1"/>
    </xf>
    <xf numFmtId="0" fontId="0" fillId="16" borderId="36" xfId="0" applyFont="1" applyFill="1" applyBorder="1" applyAlignment="1">
      <alignment vertical="top" wrapText="1"/>
    </xf>
    <xf numFmtId="177" fontId="8" fillId="8" borderId="59" xfId="74" applyNumberFormat="1" applyFont="1" applyFill="1" applyBorder="1" applyAlignment="1">
      <alignment vertical="top" wrapText="1"/>
    </xf>
    <xf numFmtId="177" fontId="8" fillId="8" borderId="60" xfId="74" applyNumberFormat="1" applyFont="1" applyFill="1" applyBorder="1" applyAlignment="1">
      <alignment vertical="top" wrapText="1"/>
    </xf>
    <xf numFmtId="177" fontId="5" fillId="8" borderId="0" xfId="74" applyNumberFormat="1" applyFont="1" applyFill="1" applyBorder="1" applyAlignment="1">
      <alignment vertical="top" wrapText="1"/>
    </xf>
    <xf numFmtId="177" fontId="5" fillId="8" borderId="33" xfId="74" applyNumberFormat="1" applyFont="1" applyFill="1" applyBorder="1" applyAlignment="1">
      <alignment vertical="top" wrapText="1"/>
    </xf>
    <xf numFmtId="0" fontId="40" fillId="38" borderId="41" xfId="57" applyFont="1" applyFill="1" applyBorder="1" applyAlignment="1">
      <alignment vertical="center"/>
    </xf>
    <xf numFmtId="0" fontId="40" fillId="38" borderId="0" xfId="57" applyFont="1" applyFill="1" applyBorder="1" applyAlignment="1">
      <alignment vertical="center"/>
    </xf>
    <xf numFmtId="0" fontId="40" fillId="38" borderId="33" xfId="57" applyFont="1" applyFill="1" applyBorder="1" applyAlignment="1">
      <alignment vertical="center"/>
    </xf>
    <xf numFmtId="0" fontId="75" fillId="39" borderId="41" xfId="31" applyFont="1" applyFill="1" applyBorder="1" applyAlignment="1">
      <alignment vertical="center"/>
    </xf>
    <xf numFmtId="0" fontId="75" fillId="39" borderId="0" xfId="31" applyFont="1" applyFill="1" applyBorder="1" applyAlignment="1">
      <alignment vertical="center"/>
    </xf>
    <xf numFmtId="0" fontId="75" fillId="39" borderId="33" xfId="31" applyFont="1" applyFill="1" applyBorder="1" applyAlignment="1">
      <alignment vertical="center"/>
    </xf>
    <xf numFmtId="165" fontId="4" fillId="0" borderId="0" xfId="66" applyNumberFormat="1" applyFont="1" applyFill="1" applyBorder="1" applyAlignment="1">
      <alignment vertical="top" wrapText="1"/>
    </xf>
    <xf numFmtId="177" fontId="4" fillId="0" borderId="0" xfId="74" applyNumberFormat="1" applyFont="1" applyFill="1" applyBorder="1" applyAlignment="1">
      <alignment horizontal="center" vertical="top" wrapText="1"/>
    </xf>
    <xf numFmtId="177" fontId="4" fillId="0" borderId="35" xfId="74" applyNumberFormat="1" applyFont="1" applyFill="1" applyBorder="1" applyAlignment="1">
      <alignment horizontal="center" vertical="top" wrapText="1"/>
    </xf>
    <xf numFmtId="177" fontId="4" fillId="0" borderId="46" xfId="74" applyNumberFormat="1" applyFont="1" applyFill="1" applyBorder="1" applyAlignment="1">
      <alignment horizontal="center" vertical="top" wrapText="1"/>
    </xf>
    <xf numFmtId="177" fontId="0" fillId="0" borderId="0" xfId="74" applyNumberFormat="1" applyFont="1" applyFill="1" applyBorder="1" applyAlignment="1">
      <alignment/>
    </xf>
    <xf numFmtId="177" fontId="4" fillId="0" borderId="42" xfId="74" applyNumberFormat="1" applyFont="1" applyFill="1" applyBorder="1" applyAlignment="1">
      <alignment horizontal="center" vertical="top" wrapText="1"/>
    </xf>
    <xf numFmtId="177" fontId="4" fillId="0" borderId="61" xfId="74" applyNumberFormat="1" applyFont="1" applyFill="1" applyBorder="1" applyAlignment="1">
      <alignment horizontal="center" vertical="top" wrapText="1"/>
    </xf>
    <xf numFmtId="177" fontId="4" fillId="0" borderId="62" xfId="74" applyNumberFormat="1" applyFont="1" applyFill="1" applyBorder="1" applyAlignment="1">
      <alignment horizontal="center" vertical="top" wrapText="1"/>
    </xf>
    <xf numFmtId="177" fontId="8" fillId="8" borderId="63" xfId="74" applyNumberFormat="1" applyFont="1" applyFill="1" applyBorder="1" applyAlignment="1">
      <alignment vertical="top" wrapText="1"/>
    </xf>
    <xf numFmtId="0" fontId="40" fillId="38" borderId="64" xfId="57" applyFont="1" applyFill="1" applyBorder="1" applyAlignment="1">
      <alignment vertical="center"/>
    </xf>
    <xf numFmtId="0" fontId="40" fillId="38" borderId="65" xfId="57" applyFont="1" applyFill="1" applyBorder="1" applyAlignment="1">
      <alignment vertical="center"/>
    </xf>
    <xf numFmtId="0" fontId="0" fillId="0" borderId="62" xfId="0" applyFont="1" applyFill="1" applyBorder="1" applyAlignment="1">
      <alignment vertical="top" wrapText="1"/>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54" fillId="8" borderId="66" xfId="0" applyFont="1" applyFill="1" applyBorder="1" applyAlignment="1">
      <alignment vertical="top"/>
    </xf>
    <xf numFmtId="0" fontId="54" fillId="8" borderId="67" xfId="0" applyFont="1" applyFill="1" applyBorder="1" applyAlignment="1">
      <alignment vertical="top" wrapText="1"/>
    </xf>
    <xf numFmtId="0" fontId="42" fillId="8" borderId="67" xfId="0" applyFont="1" applyFill="1" applyBorder="1" applyAlignment="1">
      <alignment vertical="top" wrapText="1"/>
    </xf>
    <xf numFmtId="0" fontId="42" fillId="8" borderId="68" xfId="0" applyFont="1" applyFill="1" applyBorder="1" applyAlignment="1">
      <alignment vertical="top" wrapText="1"/>
    </xf>
    <xf numFmtId="0" fontId="54" fillId="8" borderId="66" xfId="0" applyFont="1" applyFill="1" applyBorder="1" applyAlignment="1">
      <alignment vertical="top" wrapText="1"/>
    </xf>
    <xf numFmtId="0" fontId="54" fillId="8" borderId="69" xfId="0" applyFont="1" applyFill="1" applyBorder="1" applyAlignment="1">
      <alignment vertical="top" wrapText="1"/>
    </xf>
    <xf numFmtId="0" fontId="42" fillId="8" borderId="70" xfId="0" applyFont="1" applyFill="1" applyBorder="1" applyAlignment="1">
      <alignment vertical="top" wrapText="1"/>
    </xf>
    <xf numFmtId="0" fontId="73" fillId="8" borderId="71" xfId="57" applyFont="1" applyFill="1" applyBorder="1" applyAlignment="1">
      <alignment horizontal="center" vertical="center" wrapText="1"/>
    </xf>
    <xf numFmtId="0" fontId="73" fillId="2" borderId="67" xfId="57" applyFont="1" applyFill="1" applyBorder="1" applyAlignment="1">
      <alignment horizontal="center" vertical="center" wrapText="1"/>
    </xf>
    <xf numFmtId="0" fontId="73" fillId="8" borderId="72" xfId="57" applyFont="1" applyFill="1" applyBorder="1" applyAlignment="1">
      <alignment horizontal="center" vertical="center" wrapText="1"/>
    </xf>
    <xf numFmtId="0" fontId="73" fillId="2" borderId="73" xfId="57" applyFont="1" applyFill="1" applyBorder="1" applyAlignment="1">
      <alignment horizontal="center" vertical="center" wrapText="1"/>
    </xf>
    <xf numFmtId="177" fontId="8" fillId="8" borderId="67" xfId="74" applyNumberFormat="1" applyFont="1" applyFill="1" applyBorder="1" applyAlignment="1">
      <alignment vertical="top" wrapText="1"/>
    </xf>
    <xf numFmtId="0" fontId="5" fillId="8" borderId="74" xfId="0" applyFont="1" applyFill="1" applyBorder="1" applyAlignment="1">
      <alignment vertical="top" wrapText="1"/>
    </xf>
    <xf numFmtId="0" fontId="5" fillId="8" borderId="67" xfId="0" applyFont="1" applyFill="1" applyBorder="1" applyAlignment="1">
      <alignment vertical="top" wrapText="1"/>
    </xf>
    <xf numFmtId="0" fontId="73" fillId="2" borderId="75" xfId="57" applyFont="1" applyFill="1" applyBorder="1" applyAlignment="1">
      <alignment horizontal="center" vertical="center" wrapText="1"/>
    </xf>
    <xf numFmtId="0" fontId="73" fillId="8" borderId="67" xfId="57" applyFont="1" applyFill="1" applyBorder="1" applyAlignment="1">
      <alignment horizontal="center" vertical="center" wrapText="1"/>
    </xf>
    <xf numFmtId="177" fontId="5" fillId="8" borderId="74" xfId="74" applyNumberFormat="1" applyFont="1" applyFill="1" applyBorder="1" applyAlignment="1">
      <alignment vertical="top" wrapText="1"/>
    </xf>
    <xf numFmtId="177" fontId="5" fillId="8" borderId="67" xfId="74" applyNumberFormat="1" applyFont="1" applyFill="1" applyBorder="1" applyAlignment="1">
      <alignment vertical="top" wrapText="1"/>
    </xf>
    <xf numFmtId="0" fontId="73" fillId="2" borderId="74" xfId="57" applyFont="1" applyFill="1" applyBorder="1" applyAlignment="1">
      <alignment horizontal="center" vertical="center" wrapText="1"/>
    </xf>
    <xf numFmtId="0" fontId="73" fillId="2" borderId="76" xfId="57" applyFont="1" applyFill="1" applyBorder="1" applyAlignment="1">
      <alignment horizontal="center" vertical="center" wrapText="1"/>
    </xf>
    <xf numFmtId="177" fontId="74" fillId="40" borderId="66" xfId="74" applyNumberFormat="1" applyFont="1" applyFill="1" applyBorder="1" applyAlignment="1">
      <alignment vertical="top" wrapText="1"/>
    </xf>
    <xf numFmtId="177" fontId="74" fillId="40" borderId="67" xfId="74" applyNumberFormat="1" applyFont="1" applyFill="1" applyBorder="1" applyAlignment="1">
      <alignment vertical="top" wrapText="1"/>
    </xf>
    <xf numFmtId="0" fontId="54" fillId="40" borderId="67" xfId="0" applyFont="1" applyFill="1" applyBorder="1" applyAlignment="1">
      <alignment vertical="top" wrapText="1"/>
    </xf>
    <xf numFmtId="0" fontId="54" fillId="40" borderId="68" xfId="0" applyFont="1" applyFill="1" applyBorder="1" applyAlignment="1">
      <alignment vertical="top" wrapText="1"/>
    </xf>
    <xf numFmtId="0" fontId="74" fillId="40" borderId="66" xfId="0" applyFont="1" applyFill="1" applyBorder="1" applyAlignment="1">
      <alignment vertical="center" wrapText="1"/>
    </xf>
    <xf numFmtId="0" fontId="74" fillId="40" borderId="67" xfId="0" applyFont="1" applyFill="1" applyBorder="1" applyAlignment="1">
      <alignment vertical="top" wrapText="1"/>
    </xf>
    <xf numFmtId="0" fontId="74" fillId="40" borderId="68" xfId="0" applyFont="1" applyFill="1" applyBorder="1" applyAlignment="1">
      <alignment vertical="top" wrapText="1"/>
    </xf>
    <xf numFmtId="165" fontId="4" fillId="0" borderId="77" xfId="66" applyNumberFormat="1" applyFont="1" applyBorder="1" applyAlignment="1">
      <alignment vertical="top" wrapText="1"/>
    </xf>
    <xf numFmtId="165" fontId="4" fillId="41" borderId="78" xfId="66" applyNumberFormat="1" applyFont="1" applyFill="1" applyBorder="1" applyAlignment="1">
      <alignment vertical="top" wrapText="1"/>
    </xf>
    <xf numFmtId="0" fontId="42" fillId="8" borderId="68" xfId="0" applyFont="1" applyFill="1" applyBorder="1" applyAlignment="1">
      <alignment vertical="top" wrapText="1"/>
    </xf>
    <xf numFmtId="0" fontId="76" fillId="40" borderId="66" xfId="0" applyFont="1" applyFill="1" applyBorder="1" applyAlignment="1">
      <alignment vertical="center" wrapText="1"/>
    </xf>
    <xf numFmtId="0" fontId="33" fillId="40" borderId="0" xfId="0" applyFont="1" applyFill="1" applyBorder="1" applyAlignment="1">
      <alignment vertical="top" wrapText="1"/>
    </xf>
    <xf numFmtId="0" fontId="44" fillId="0" borderId="79" xfId="0" applyFont="1" applyBorder="1" applyAlignment="1">
      <alignment vertical="top" wrapText="1"/>
    </xf>
    <xf numFmtId="0" fontId="44" fillId="0" borderId="64" xfId="0" applyFont="1" applyBorder="1" applyAlignment="1">
      <alignment vertical="top" wrapText="1"/>
    </xf>
    <xf numFmtId="9" fontId="77" fillId="40" borderId="80" xfId="0" applyNumberFormat="1" applyFont="1" applyFill="1" applyBorder="1" applyAlignment="1">
      <alignment vertical="top" wrapText="1"/>
    </xf>
    <xf numFmtId="9" fontId="4" fillId="41" borderId="64" xfId="122" applyFont="1" applyFill="1" applyBorder="1" applyAlignment="1">
      <alignment vertical="top" wrapText="1"/>
    </xf>
    <xf numFmtId="9" fontId="0" fillId="0" borderId="46" xfId="122" applyFont="1" applyFill="1" applyBorder="1" applyAlignment="1">
      <alignment/>
    </xf>
    <xf numFmtId="0" fontId="0" fillId="0" borderId="31" xfId="0" applyFont="1" applyFill="1" applyBorder="1" applyAlignment="1">
      <alignment horizontal="center" wrapText="1"/>
    </xf>
    <xf numFmtId="9" fontId="0" fillId="0" borderId="0" xfId="122" applyFont="1" applyAlignment="1">
      <alignment/>
    </xf>
    <xf numFmtId="0" fontId="0" fillId="0" borderId="81" xfId="0" applyBorder="1" applyAlignment="1">
      <alignment/>
    </xf>
    <xf numFmtId="9" fontId="0" fillId="0" borderId="82" xfId="0" applyNumberFormat="1" applyBorder="1" applyAlignment="1">
      <alignment/>
    </xf>
    <xf numFmtId="0" fontId="0" fillId="0" borderId="25" xfId="0" applyBorder="1" applyAlignment="1">
      <alignment/>
    </xf>
    <xf numFmtId="9" fontId="0" fillId="0" borderId="27" xfId="0" applyNumberFormat="1" applyBorder="1" applyAlignment="1">
      <alignment/>
    </xf>
    <xf numFmtId="0" fontId="54" fillId="42" borderId="83" xfId="0" applyFont="1" applyFill="1" applyBorder="1" applyAlignment="1">
      <alignment/>
    </xf>
    <xf numFmtId="0" fontId="54" fillId="42" borderId="84" xfId="0" applyFont="1" applyFill="1" applyBorder="1" applyAlignment="1">
      <alignment/>
    </xf>
    <xf numFmtId="0" fontId="54" fillId="42" borderId="83" xfId="0" applyFont="1" applyFill="1" applyBorder="1" applyAlignment="1">
      <alignment horizontal="center"/>
    </xf>
    <xf numFmtId="0" fontId="54" fillId="42" borderId="84" xfId="0" applyFont="1" applyFill="1" applyBorder="1" applyAlignment="1">
      <alignment horizontal="center"/>
    </xf>
    <xf numFmtId="0" fontId="0" fillId="0" borderId="82" xfId="0" applyBorder="1" applyAlignment="1">
      <alignment/>
    </xf>
    <xf numFmtId="0" fontId="0" fillId="0" borderId="27" xfId="0" applyBorder="1" applyAlignment="1">
      <alignment/>
    </xf>
    <xf numFmtId="0" fontId="0" fillId="0" borderId="85" xfId="0" applyFont="1" applyFill="1" applyBorder="1" applyAlignment="1">
      <alignment vertical="center" wrapText="1"/>
    </xf>
    <xf numFmtId="165" fontId="71" fillId="0" borderId="86" xfId="0" applyNumberFormat="1" applyFont="1" applyFill="1" applyBorder="1" applyAlignment="1">
      <alignment vertical="top" wrapText="1"/>
    </xf>
    <xf numFmtId="0" fontId="0" fillId="0" borderId="87" xfId="0" applyFont="1" applyFill="1" applyBorder="1" applyAlignment="1">
      <alignment horizontal="center" vertical="top" wrapText="1"/>
    </xf>
    <xf numFmtId="9" fontId="0" fillId="0" borderId="88" xfId="122" applyFont="1" applyFill="1" applyBorder="1" applyAlignment="1">
      <alignment/>
    </xf>
    <xf numFmtId="177" fontId="5" fillId="8" borderId="68" xfId="74" applyNumberFormat="1" applyFont="1" applyFill="1" applyBorder="1" applyAlignment="1">
      <alignment vertical="top" wrapText="1"/>
    </xf>
    <xf numFmtId="0" fontId="44" fillId="0" borderId="80" xfId="0" applyFont="1" applyBorder="1" applyAlignment="1">
      <alignment vertical="top" wrapText="1"/>
    </xf>
    <xf numFmtId="0" fontId="33" fillId="0" borderId="68" xfId="0" applyFont="1" applyBorder="1" applyAlignment="1">
      <alignment vertical="top" wrapText="1"/>
    </xf>
    <xf numFmtId="0" fontId="33" fillId="0" borderId="80" xfId="0" applyFont="1" applyBorder="1" applyAlignment="1">
      <alignment vertical="top" wrapText="1"/>
    </xf>
    <xf numFmtId="44" fontId="4" fillId="41" borderId="64" xfId="74" applyFont="1" applyFill="1" applyBorder="1" applyAlignment="1">
      <alignment vertical="top" wrapText="1"/>
    </xf>
    <xf numFmtId="0" fontId="40" fillId="38" borderId="89" xfId="57" applyFont="1" applyFill="1" applyBorder="1" applyAlignment="1">
      <alignment vertical="center"/>
    </xf>
    <xf numFmtId="0" fontId="40" fillId="38" borderId="90" xfId="57" applyFont="1" applyFill="1" applyBorder="1" applyAlignment="1">
      <alignment vertical="center"/>
    </xf>
    <xf numFmtId="177" fontId="5" fillId="8" borderId="91" xfId="74" applyNumberFormat="1" applyFont="1" applyFill="1" applyBorder="1" applyAlignment="1">
      <alignment vertical="top" wrapText="1"/>
    </xf>
    <xf numFmtId="0" fontId="0" fillId="19" borderId="0" xfId="0" applyFill="1" applyAlignment="1">
      <alignment horizontal="center"/>
    </xf>
    <xf numFmtId="0" fontId="54" fillId="43" borderId="10" xfId="0" applyFont="1" applyFill="1" applyBorder="1" applyAlignment="1">
      <alignment horizontal="center"/>
    </xf>
    <xf numFmtId="0" fontId="54" fillId="43" borderId="11" xfId="0" applyFont="1" applyFill="1" applyBorder="1" applyAlignment="1">
      <alignment horizontal="center"/>
    </xf>
    <xf numFmtId="0" fontId="54" fillId="43" borderId="12" xfId="0" applyFont="1" applyFill="1" applyBorder="1" applyAlignment="1">
      <alignment horizontal="center"/>
    </xf>
    <xf numFmtId="0" fontId="67" fillId="44" borderId="10" xfId="0" applyFont="1" applyFill="1" applyBorder="1" applyAlignment="1">
      <alignment horizontal="center"/>
    </xf>
    <xf numFmtId="0" fontId="67" fillId="44" borderId="11" xfId="0" applyFont="1" applyFill="1" applyBorder="1" applyAlignment="1">
      <alignment horizontal="center"/>
    </xf>
    <xf numFmtId="0" fontId="67" fillId="44" borderId="12" xfId="0" applyFont="1" applyFill="1" applyBorder="1" applyAlignment="1">
      <alignment horizontal="center"/>
    </xf>
    <xf numFmtId="37" fontId="0" fillId="19" borderId="0" xfId="0" applyNumberFormat="1" applyFill="1" applyBorder="1" applyAlignment="1">
      <alignment horizontal="center"/>
    </xf>
    <xf numFmtId="0" fontId="0" fillId="2" borderId="81" xfId="0" applyFill="1" applyBorder="1" applyAlignment="1">
      <alignment horizontal="left" wrapText="1"/>
    </xf>
    <xf numFmtId="0" fontId="0" fillId="2" borderId="0" xfId="0" applyFill="1" applyBorder="1" applyAlignment="1">
      <alignment horizontal="left" wrapText="1"/>
    </xf>
    <xf numFmtId="0" fontId="0" fillId="2" borderId="82" xfId="0" applyFill="1" applyBorder="1" applyAlignment="1">
      <alignment horizontal="left" wrapText="1"/>
    </xf>
    <xf numFmtId="0" fontId="0" fillId="2" borderId="25" xfId="0" applyFill="1" applyBorder="1" applyAlignment="1">
      <alignment horizontal="left" wrapText="1"/>
    </xf>
    <xf numFmtId="0" fontId="0" fillId="2" borderId="26" xfId="0" applyFill="1" applyBorder="1" applyAlignment="1">
      <alignment horizontal="left" wrapText="1"/>
    </xf>
    <xf numFmtId="0" fontId="0" fillId="2" borderId="27" xfId="0" applyFill="1" applyBorder="1" applyAlignment="1">
      <alignment horizontal="left" wrapText="1"/>
    </xf>
    <xf numFmtId="0" fontId="78" fillId="2" borderId="10" xfId="0" applyFont="1" applyFill="1" applyBorder="1" applyAlignment="1">
      <alignment horizontal="center"/>
    </xf>
    <xf numFmtId="0" fontId="78" fillId="2" borderId="11" xfId="0" applyFont="1" applyFill="1" applyBorder="1" applyAlignment="1">
      <alignment horizontal="center"/>
    </xf>
    <xf numFmtId="0" fontId="78" fillId="2" borderId="12" xfId="0" applyFont="1" applyFill="1" applyBorder="1" applyAlignment="1">
      <alignment horizontal="center"/>
    </xf>
    <xf numFmtId="44" fontId="0" fillId="0" borderId="92" xfId="74" applyFont="1" applyFill="1" applyBorder="1" applyAlignment="1">
      <alignment horizontal="center"/>
    </xf>
    <xf numFmtId="44" fontId="0" fillId="0" borderId="93" xfId="74" applyFont="1" applyFill="1" applyBorder="1" applyAlignment="1">
      <alignment horizontal="center"/>
    </xf>
    <xf numFmtId="44" fontId="0" fillId="0" borderId="94" xfId="74" applyFont="1" applyFill="1" applyBorder="1" applyAlignment="1">
      <alignment horizontal="center"/>
    </xf>
    <xf numFmtId="9" fontId="0" fillId="0" borderId="92" xfId="122" applyFont="1" applyFill="1" applyBorder="1" applyAlignment="1">
      <alignment horizontal="center"/>
    </xf>
    <xf numFmtId="9" fontId="0" fillId="0" borderId="93" xfId="122" applyFont="1" applyFill="1" applyBorder="1" applyAlignment="1">
      <alignment horizontal="center"/>
    </xf>
    <xf numFmtId="9" fontId="0" fillId="0" borderId="94" xfId="122" applyFont="1" applyFill="1" applyBorder="1" applyAlignment="1">
      <alignment horizontal="center"/>
    </xf>
    <xf numFmtId="0" fontId="79" fillId="45" borderId="66" xfId="0" applyFont="1" applyFill="1" applyBorder="1" applyAlignment="1">
      <alignment horizontal="center" vertical="center" wrapText="1"/>
    </xf>
    <xf numFmtId="0" fontId="79" fillId="45" borderId="67" xfId="0" applyFont="1" applyFill="1" applyBorder="1" applyAlignment="1">
      <alignment horizontal="center" vertical="center" wrapText="1"/>
    </xf>
    <xf numFmtId="0" fontId="79" fillId="45" borderId="68" xfId="0" applyFont="1" applyFill="1" applyBorder="1" applyAlignment="1">
      <alignment horizontal="center" vertical="center" wrapText="1"/>
    </xf>
    <xf numFmtId="0" fontId="74" fillId="37" borderId="95" xfId="57" applyFont="1" applyFill="1" applyBorder="1" applyAlignment="1">
      <alignment horizontal="center" vertical="center" wrapText="1"/>
    </xf>
    <xf numFmtId="0" fontId="74" fillId="37" borderId="96" xfId="57" applyFont="1" applyFill="1" applyBorder="1" applyAlignment="1">
      <alignment horizontal="center" vertical="center" wrapText="1"/>
    </xf>
    <xf numFmtId="177" fontId="5" fillId="8" borderId="97" xfId="74" applyNumberFormat="1" applyFont="1" applyFill="1" applyBorder="1" applyAlignment="1">
      <alignment horizontal="center" vertical="top" wrapText="1"/>
    </xf>
    <xf numFmtId="177" fontId="5" fillId="8" borderId="0" xfId="74" applyNumberFormat="1" applyFont="1" applyFill="1" applyBorder="1" applyAlignment="1">
      <alignment horizontal="center" vertical="top" wrapText="1"/>
    </xf>
    <xf numFmtId="177" fontId="5" fillId="8" borderId="89" xfId="74" applyNumberFormat="1" applyFont="1" applyFill="1" applyBorder="1" applyAlignment="1">
      <alignment horizontal="center" vertical="top" wrapText="1"/>
    </xf>
    <xf numFmtId="0" fontId="75" fillId="39" borderId="98" xfId="31" applyFont="1" applyFill="1" applyBorder="1" applyAlignment="1">
      <alignment horizontal="center" vertical="center" wrapText="1"/>
    </xf>
    <xf numFmtId="0" fontId="75" fillId="39" borderId="23" xfId="31" applyFont="1" applyFill="1" applyBorder="1" applyAlignment="1">
      <alignment horizontal="center" vertical="center" wrapText="1"/>
    </xf>
    <xf numFmtId="0" fontId="75" fillId="39" borderId="99" xfId="31" applyFont="1" applyFill="1" applyBorder="1" applyAlignment="1">
      <alignment horizontal="center" vertical="center" wrapText="1"/>
    </xf>
    <xf numFmtId="44" fontId="0" fillId="0" borderId="100" xfId="74" applyFont="1" applyFill="1" applyBorder="1" applyAlignment="1">
      <alignment horizontal="center"/>
    </xf>
    <xf numFmtId="44" fontId="0" fillId="0" borderId="101" xfId="74" applyFont="1" applyFill="1" applyBorder="1" applyAlignment="1">
      <alignment horizontal="center"/>
    </xf>
    <xf numFmtId="44" fontId="0" fillId="0" borderId="102" xfId="74" applyFont="1" applyFill="1" applyBorder="1" applyAlignment="1">
      <alignment horizontal="center"/>
    </xf>
    <xf numFmtId="0" fontId="42" fillId="8" borderId="66" xfId="0" applyFont="1" applyFill="1" applyBorder="1" applyAlignment="1">
      <alignment horizontal="left" vertical="top" wrapText="1"/>
    </xf>
    <xf numFmtId="0" fontId="42" fillId="8" borderId="67" xfId="0" applyFont="1" applyFill="1" applyBorder="1" applyAlignment="1">
      <alignment horizontal="left" vertical="top" wrapText="1"/>
    </xf>
    <xf numFmtId="0" fontId="42" fillId="8" borderId="68" xfId="0" applyFont="1" applyFill="1" applyBorder="1" applyAlignment="1">
      <alignment horizontal="left" vertical="top" wrapText="1"/>
    </xf>
    <xf numFmtId="0" fontId="42" fillId="8" borderId="103" xfId="0" applyFont="1" applyFill="1" applyBorder="1" applyAlignment="1">
      <alignment vertical="top" wrapText="1"/>
    </xf>
    <xf numFmtId="0" fontId="42" fillId="8" borderId="104" xfId="0" applyFont="1" applyFill="1" applyBorder="1" applyAlignment="1">
      <alignment vertical="top" wrapText="1"/>
    </xf>
    <xf numFmtId="177" fontId="4" fillId="0" borderId="39" xfId="74" applyNumberFormat="1" applyFont="1" applyFill="1" applyBorder="1" applyAlignment="1">
      <alignment horizontal="center" vertical="top" wrapText="1"/>
    </xf>
    <xf numFmtId="177" fontId="4" fillId="0" borderId="105" xfId="74" applyNumberFormat="1" applyFont="1" applyFill="1" applyBorder="1" applyAlignment="1">
      <alignment horizontal="center" vertical="top" wrapText="1"/>
    </xf>
    <xf numFmtId="9" fontId="0" fillId="0" borderId="100" xfId="122" applyFont="1" applyFill="1" applyBorder="1" applyAlignment="1">
      <alignment horizontal="center"/>
    </xf>
    <xf numFmtId="9" fontId="0" fillId="0" borderId="101" xfId="122" applyFont="1" applyFill="1" applyBorder="1" applyAlignment="1">
      <alignment horizontal="center"/>
    </xf>
    <xf numFmtId="9" fontId="0" fillId="0" borderId="102" xfId="122" applyFont="1" applyFill="1" applyBorder="1" applyAlignment="1">
      <alignment horizontal="center"/>
    </xf>
    <xf numFmtId="0" fontId="74" fillId="37" borderId="106" xfId="57" applyFont="1" applyFill="1" applyBorder="1" applyAlignment="1">
      <alignment horizontal="center" vertical="center" wrapText="1"/>
    </xf>
    <xf numFmtId="0" fontId="74" fillId="37" borderId="107" xfId="57" applyFont="1" applyFill="1" applyBorder="1" applyAlignment="1">
      <alignment horizontal="center" vertical="center" wrapText="1"/>
    </xf>
    <xf numFmtId="0" fontId="74" fillId="37" borderId="108" xfId="57" applyFont="1" applyFill="1" applyBorder="1" applyAlignment="1">
      <alignment horizontal="left" vertical="center" wrapText="1"/>
    </xf>
    <xf numFmtId="0" fontId="74" fillId="37" borderId="109" xfId="57" applyFont="1" applyFill="1" applyBorder="1" applyAlignment="1">
      <alignment horizontal="left" vertical="center" wrapText="1"/>
    </xf>
    <xf numFmtId="0" fontId="74" fillId="37" borderId="110" xfId="57" applyFont="1" applyFill="1" applyBorder="1" applyAlignment="1">
      <alignment horizontal="center" vertical="center" wrapText="1"/>
    </xf>
    <xf numFmtId="0" fontId="74" fillId="37" borderId="111" xfId="57" applyFont="1" applyFill="1" applyBorder="1" applyAlignment="1">
      <alignment horizontal="center" vertical="center" wrapText="1"/>
    </xf>
    <xf numFmtId="0" fontId="74" fillId="37" borderId="112" xfId="57" applyFont="1" applyFill="1" applyBorder="1" applyAlignment="1">
      <alignment horizontal="center" vertical="center" wrapText="1"/>
    </xf>
    <xf numFmtId="0" fontId="74" fillId="37" borderId="113" xfId="57" applyFont="1" applyFill="1" applyBorder="1" applyAlignment="1">
      <alignment horizontal="center" vertical="center" wrapText="1"/>
    </xf>
    <xf numFmtId="0" fontId="74" fillId="37" borderId="114" xfId="57" applyFont="1" applyFill="1" applyBorder="1" applyAlignment="1">
      <alignment horizontal="center" vertical="center" wrapText="1"/>
    </xf>
    <xf numFmtId="0" fontId="4" fillId="16" borderId="41" xfId="0" applyFont="1" applyFill="1" applyBorder="1" applyAlignment="1">
      <alignment horizontal="left" vertical="top" wrapText="1"/>
    </xf>
    <xf numFmtId="0" fontId="4" fillId="16" borderId="115" xfId="0" applyFont="1" applyFill="1" applyBorder="1" applyAlignment="1">
      <alignment horizontal="left" vertical="top" wrapText="1"/>
    </xf>
    <xf numFmtId="0" fontId="80" fillId="0" borderId="0" xfId="0" applyFont="1" applyBorder="1" applyAlignment="1">
      <alignment horizontal="center"/>
    </xf>
    <xf numFmtId="0" fontId="10" fillId="0" borderId="0" xfId="0" applyFont="1" applyBorder="1" applyAlignment="1">
      <alignment horizontal="left"/>
    </xf>
    <xf numFmtId="0" fontId="81" fillId="0" borderId="0" xfId="0" applyFont="1" applyBorder="1" applyAlignment="1">
      <alignment horizontal="left"/>
    </xf>
    <xf numFmtId="0" fontId="74" fillId="40" borderId="66" xfId="0" applyFont="1" applyFill="1" applyBorder="1" applyAlignment="1">
      <alignment horizontal="right" vertical="top" wrapText="1"/>
    </xf>
    <xf numFmtId="0" fontId="74" fillId="40" borderId="67" xfId="0" applyFont="1" applyFill="1" applyBorder="1" applyAlignment="1">
      <alignment horizontal="right" vertical="top" wrapText="1"/>
    </xf>
    <xf numFmtId="0" fontId="74" fillId="40" borderId="68" xfId="0" applyFont="1" applyFill="1" applyBorder="1" applyAlignment="1">
      <alignment horizontal="right" vertical="top" wrapText="1"/>
    </xf>
    <xf numFmtId="165" fontId="74" fillId="37" borderId="110" xfId="57" applyNumberFormat="1" applyFont="1" applyFill="1" applyBorder="1" applyAlignment="1">
      <alignment horizontal="center" vertical="center" wrapText="1"/>
    </xf>
    <xf numFmtId="165" fontId="74" fillId="37" borderId="96" xfId="57" applyNumberFormat="1" applyFont="1" applyFill="1" applyBorder="1" applyAlignment="1">
      <alignment horizontal="center" vertical="center" wrapText="1"/>
    </xf>
    <xf numFmtId="0" fontId="79" fillId="45" borderId="59" xfId="0" applyFont="1" applyFill="1" applyBorder="1" applyAlignment="1">
      <alignment horizontal="center" vertical="center"/>
    </xf>
    <xf numFmtId="0" fontId="79" fillId="45" borderId="60" xfId="0" applyFont="1" applyFill="1" applyBorder="1" applyAlignment="1">
      <alignment horizontal="center" vertical="center"/>
    </xf>
    <xf numFmtId="0" fontId="42" fillId="8" borderId="66" xfId="0" applyFont="1" applyFill="1" applyBorder="1" applyAlignment="1">
      <alignment vertical="top" wrapText="1"/>
    </xf>
    <xf numFmtId="0" fontId="42" fillId="8" borderId="67" xfId="0" applyFont="1" applyFill="1" applyBorder="1" applyAlignment="1">
      <alignment vertical="top" wrapText="1"/>
    </xf>
    <xf numFmtId="0" fontId="42" fillId="8" borderId="68" xfId="0" applyFont="1" applyFill="1" applyBorder="1" applyAlignment="1">
      <alignment vertical="top" wrapText="1"/>
    </xf>
    <xf numFmtId="0" fontId="5" fillId="8" borderId="66" xfId="0" applyFont="1" applyFill="1" applyBorder="1" applyAlignment="1">
      <alignment vertical="top" wrapText="1"/>
    </xf>
    <xf numFmtId="0" fontId="5" fillId="8" borderId="67" xfId="0" applyFont="1" applyFill="1" applyBorder="1" applyAlignment="1">
      <alignment vertical="top" wrapText="1"/>
    </xf>
    <xf numFmtId="0" fontId="5" fillId="8" borderId="68" xfId="0" applyFont="1" applyFill="1" applyBorder="1" applyAlignment="1">
      <alignment vertical="top" wrapText="1"/>
    </xf>
    <xf numFmtId="177" fontId="4" fillId="0" borderId="116" xfId="74" applyNumberFormat="1" applyFont="1" applyFill="1" applyBorder="1" applyAlignment="1">
      <alignment horizontal="center" vertical="top" wrapText="1"/>
    </xf>
    <xf numFmtId="177" fontId="4" fillId="0" borderId="117" xfId="74" applyNumberFormat="1" applyFont="1" applyFill="1" applyBorder="1" applyAlignment="1">
      <alignment horizontal="center" vertical="top" wrapText="1"/>
    </xf>
    <xf numFmtId="0" fontId="4" fillId="16" borderId="118" xfId="0" applyFont="1" applyFill="1" applyBorder="1" applyAlignment="1">
      <alignment horizontal="left" vertical="top" wrapText="1"/>
    </xf>
    <xf numFmtId="0" fontId="4" fillId="16" borderId="42" xfId="0" applyFont="1" applyFill="1" applyBorder="1" applyAlignment="1">
      <alignment horizontal="left" vertical="top" wrapText="1"/>
    </xf>
    <xf numFmtId="0" fontId="4" fillId="16" borderId="43" xfId="0" applyFont="1" applyFill="1" applyBorder="1" applyAlignment="1">
      <alignment horizontal="left" vertical="top" wrapText="1"/>
    </xf>
    <xf numFmtId="0" fontId="42" fillId="8" borderId="106" xfId="0" applyFont="1" applyFill="1" applyBorder="1" applyAlignment="1">
      <alignment vertical="top" wrapText="1"/>
    </xf>
    <xf numFmtId="0" fontId="42" fillId="8" borderId="119" xfId="0" applyFont="1" applyFill="1" applyBorder="1" applyAlignment="1">
      <alignment vertical="top" wrapText="1"/>
    </xf>
    <xf numFmtId="0" fontId="44" fillId="0" borderId="79" xfId="0" applyFont="1" applyBorder="1" applyAlignment="1">
      <alignment horizontal="left" vertical="top" wrapText="1"/>
    </xf>
    <xf numFmtId="0" fontId="44" fillId="0" borderId="64" xfId="0" applyFont="1" applyBorder="1" applyAlignment="1">
      <alignment horizontal="left" vertical="top" wrapText="1"/>
    </xf>
    <xf numFmtId="165" fontId="74" fillId="37" borderId="95" xfId="57" applyNumberFormat="1" applyFont="1" applyFill="1" applyBorder="1" applyAlignment="1">
      <alignment horizontal="center" vertical="center" wrapText="1"/>
    </xf>
  </cellXfs>
  <cellStyles count="1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1 2" xfId="22"/>
    <cellStyle name="40% - Accent1 2 2" xfId="23"/>
    <cellStyle name="40% - Accent1 3" xfId="24"/>
    <cellStyle name="40% - Accent1 3 2" xfId="25"/>
    <cellStyle name="40% - Accent2" xfId="26"/>
    <cellStyle name="40% - Accent2 2" xfId="27"/>
    <cellStyle name="40% - Accent2 2 2" xfId="28"/>
    <cellStyle name="40% - Accent2 3" xfId="29"/>
    <cellStyle name="40% - Accent2 3 2" xfId="30"/>
    <cellStyle name="40% - Accent3" xfId="31"/>
    <cellStyle name="40% - Accent3 2" xfId="32"/>
    <cellStyle name="40% - Accent3 2 2" xfId="33"/>
    <cellStyle name="40% - Accent3 3" xfId="34"/>
    <cellStyle name="40% - Accent3 3 2" xfId="35"/>
    <cellStyle name="40% - Accent4" xfId="36"/>
    <cellStyle name="40% - Accent4 2" xfId="37"/>
    <cellStyle name="40% - Accent4 2 2" xfId="38"/>
    <cellStyle name="40% - Accent4 3" xfId="39"/>
    <cellStyle name="40% - Accent4 3 2" xfId="40"/>
    <cellStyle name="40% - Accent5" xfId="41"/>
    <cellStyle name="40% - Accent5 2" xfId="42"/>
    <cellStyle name="40% - Accent5 2 2" xfId="43"/>
    <cellStyle name="40% - Accent5 3" xfId="44"/>
    <cellStyle name="40% - Accent5 3 2" xfId="45"/>
    <cellStyle name="40% - Accent6" xfId="46"/>
    <cellStyle name="40% - Accent6 2" xfId="47"/>
    <cellStyle name="40% - Accent6 2 2" xfId="48"/>
    <cellStyle name="40% - Accent6 3" xfId="49"/>
    <cellStyle name="40% - Accent6 3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omma 2" xfId="68"/>
    <cellStyle name="Comma 2 2" xfId="69"/>
    <cellStyle name="Comma 2 2 2" xfId="70"/>
    <cellStyle name="Comma 2 3" xfId="71"/>
    <cellStyle name="Comma 3" xfId="72"/>
    <cellStyle name="Comma 4" xfId="73"/>
    <cellStyle name="Currency" xfId="74"/>
    <cellStyle name="Currency [0]" xfId="75"/>
    <cellStyle name="Currency 2" xfId="76"/>
    <cellStyle name="Currency 3" xfId="77"/>
    <cellStyle name="Currency 3 2" xfId="78"/>
    <cellStyle name="Currency 3 2 2" xfId="79"/>
    <cellStyle name="Currency 3 2 3" xfId="80"/>
    <cellStyle name="Currency 3 3" xfId="81"/>
    <cellStyle name="Currency 4" xfId="82"/>
    <cellStyle name="Currency 4 2" xfId="83"/>
    <cellStyle name="Explanatory Text" xfId="84"/>
    <cellStyle name="Followed Hyperlink" xfId="85"/>
    <cellStyle name="Good" xfId="86"/>
    <cellStyle name="Heading 1" xfId="87"/>
    <cellStyle name="Heading 2" xfId="88"/>
    <cellStyle name="Heading 3" xfId="89"/>
    <cellStyle name="Heading 4" xfId="90"/>
    <cellStyle name="Hyperlink" xfId="91"/>
    <cellStyle name="Input" xfId="92"/>
    <cellStyle name="Linked Cell" xfId="93"/>
    <cellStyle name="Neutral" xfId="94"/>
    <cellStyle name="Normal 10" xfId="95"/>
    <cellStyle name="Normal 10 2" xfId="96"/>
    <cellStyle name="Normal 11" xfId="97"/>
    <cellStyle name="Normal 11 2" xfId="98"/>
    <cellStyle name="Normal 2" xfId="99"/>
    <cellStyle name="Normal 2 2" xfId="100"/>
    <cellStyle name="Normal 2 3" xfId="101"/>
    <cellStyle name="Normal 2 4" xfId="102"/>
    <cellStyle name="Normal 2 4 2" xfId="103"/>
    <cellStyle name="Normal 3" xfId="104"/>
    <cellStyle name="Normal 3 2" xfId="105"/>
    <cellStyle name="Normal 3 2 2" xfId="106"/>
    <cellStyle name="Normal 3 2 3" xfId="107"/>
    <cellStyle name="Normal 3 3" xfId="108"/>
    <cellStyle name="Normal 4" xfId="109"/>
    <cellStyle name="Normal 5" xfId="110"/>
    <cellStyle name="Normal 5 2" xfId="111"/>
    <cellStyle name="Normal 5 2 2" xfId="112"/>
    <cellStyle name="Normal 5 2 3" xfId="113"/>
    <cellStyle name="Normal 5 3" xfId="114"/>
    <cellStyle name="Normal 6" xfId="115"/>
    <cellStyle name="Normal 6 2" xfId="116"/>
    <cellStyle name="Normal 7" xfId="117"/>
    <cellStyle name="Normal 8" xfId="118"/>
    <cellStyle name="Normal 9" xfId="119"/>
    <cellStyle name="Note" xfId="120"/>
    <cellStyle name="Output" xfId="121"/>
    <cellStyle name="Percent" xfId="122"/>
    <cellStyle name="Percent 2" xfId="123"/>
    <cellStyle name="Percent 3" xfId="124"/>
    <cellStyle name="Percent 4" xfId="125"/>
    <cellStyle name="Title" xfId="126"/>
    <cellStyle name="Total" xfId="127"/>
    <cellStyle name="Warning Text"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1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75"/>
          <c:y val="0.12625"/>
          <c:w val="0.985"/>
          <c:h val="0.88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snapshot!$B$3:$B$6</c:f>
              <c:strCache/>
            </c:strRef>
          </c:cat>
          <c:val>
            <c:numRef>
              <c:f>snapshot!$C$3:$C$6</c:f>
              <c:numCache/>
            </c:numRef>
          </c:val>
        </c:ser>
        <c:gapWidth val="182"/>
        <c:axId val="32684101"/>
        <c:axId val="25721454"/>
      </c:barChart>
      <c:catAx>
        <c:axId val="3268410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721454"/>
        <c:crosses val="autoZero"/>
        <c:auto val="1"/>
        <c:lblOffset val="100"/>
        <c:tickLblSkip val="1"/>
        <c:noMultiLvlLbl val="0"/>
      </c:catAx>
      <c:valAx>
        <c:axId val="25721454"/>
        <c:scaling>
          <c:orientation val="minMax"/>
          <c:max val="1"/>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68410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19050</xdr:rowOff>
    </xdr:from>
    <xdr:to>
      <xdr:col>7</xdr:col>
      <xdr:colOff>438150</xdr:colOff>
      <xdr:row>25</xdr:row>
      <xdr:rowOff>85725</xdr:rowOff>
    </xdr:to>
    <xdr:graphicFrame>
      <xdr:nvGraphicFramePr>
        <xdr:cNvPr id="1" name="Chart 1"/>
        <xdr:cNvGraphicFramePr/>
      </xdr:nvGraphicFramePr>
      <xdr:xfrm>
        <a:off x="295275" y="1323975"/>
        <a:ext cx="7067550"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F%20Agreements\4.%20Budget%20and%20Tracking%20Details\Reporting%20to%20Head%20Office\2014\Qtr%204\GEF%20Financial%20Reporting%20Format%20(Oct-Dec)_15%20January%20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F%20Agreements\4.%20Budget%20and%20Tracking%20Details\Yearly%20budget%20summary.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F%20Agreements\4.%20Budget%20and%20Tracking%20Details\Quarterly%20breakdown%20budge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EF%20Project%20documents\GEF%20Nepal%20Project%20Budget\Copy%20of%20GEF%20Revised%20Budget__%20Final%208-5-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hruti.dhungel\AppData\Local\Microsoft\Windows\Temporary%20Internet%20Files\Content.Outlook\DC2OMF3B\FIU%20Dec%2014.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hruti.dhungel\AppData\Local\Microsoft\Windows\Temporary%20Internet%20Files\Content.Outlook\DC2OMF3B\Book1%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RPT, p. 1"/>
      <sheetName val="FIN-RPT, p.2"/>
      <sheetName val="Comm Products"/>
      <sheetName val="Consultants"/>
      <sheetName val="Equipment"/>
      <sheetName val="Cost Share"/>
      <sheetName val="Publications"/>
    </sheetNames>
    <sheetDataSet>
      <sheetData sheetId="0">
        <row r="23">
          <cell r="I23">
            <v>285038.0399999999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1 Summary"/>
      <sheetName val="Sheet1"/>
      <sheetName val="Sheet2"/>
      <sheetName val="Sheet3"/>
    </sheetNames>
    <sheetDataSet>
      <sheetData sheetId="0">
        <row r="23">
          <cell r="J23">
            <v>381537.5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ear 1 Quarterly Breakdown"/>
      <sheetName val="Projected Yearly breakdown GEF"/>
      <sheetName val="Sheet3"/>
    </sheetNames>
    <sheetDataSet>
      <sheetData sheetId="1">
        <row r="12">
          <cell r="O12">
            <v>321292.37333333335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ject Summary"/>
      <sheetName val="Chart1"/>
      <sheetName val="Annual Summary"/>
      <sheetName val="Combined Budget"/>
      <sheetName val="Agro Ecosystem"/>
      <sheetName val="Forest Ecosystem"/>
      <sheetName val="Coordination and community eng."/>
      <sheetName val="Monitoring &amp; Evaluation"/>
      <sheetName val="Project Management"/>
      <sheetName val="Other Donors Contributions"/>
    </sheetNames>
    <sheetDataSet>
      <sheetData sheetId="3">
        <row r="141">
          <cell r="N141">
            <v>917431.0719999999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ial review"/>
      <sheetName val="Cover"/>
      <sheetName val="Ex 1"/>
      <sheetName val="Ex 2"/>
      <sheetName val="Ex 3"/>
      <sheetName val="Ex 4"/>
      <sheetName val="L1"/>
      <sheetName val="Sheet1"/>
    </sheetNames>
    <sheetDataSet>
      <sheetData sheetId="5">
        <row r="140">
          <cell r="Q140">
            <v>99253.17000000001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Ex 1"/>
      <sheetName val="Ex 2"/>
      <sheetName val="Ex 3"/>
      <sheetName val="Ex 4"/>
      <sheetName val="Ex 5"/>
    </sheetNames>
    <sheetDataSet>
      <sheetData sheetId="4">
        <row r="161">
          <cell r="Q161">
            <v>210890.71999999997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U29"/>
  <sheetViews>
    <sheetView zoomScalePageLayoutView="0" workbookViewId="0" topLeftCell="A5">
      <selection activeCell="J18" sqref="J18"/>
    </sheetView>
  </sheetViews>
  <sheetFormatPr defaultColWidth="9.140625" defaultRowHeight="15"/>
  <cols>
    <col min="1" max="1" width="0.9921875" style="0" customWidth="1"/>
    <col min="2" max="2" width="12.7109375" style="0" customWidth="1"/>
    <col min="3" max="3" width="11.421875" style="0" customWidth="1"/>
    <col min="4" max="4" width="18.28125" style="0" bestFit="1" customWidth="1"/>
    <col min="5" max="5" width="13.421875" style="0" customWidth="1"/>
    <col min="6" max="6" width="11.8515625" style="0" customWidth="1"/>
    <col min="7" max="8" width="14.421875" style="0" customWidth="1"/>
    <col min="9" max="9" width="13.140625" style="0" customWidth="1"/>
    <col min="10" max="10" width="11.57421875" style="0" bestFit="1" customWidth="1"/>
    <col min="11" max="11" width="11.28125" style="0" bestFit="1" customWidth="1"/>
    <col min="19" max="19" width="13.28125" style="0" bestFit="1" customWidth="1"/>
    <col min="20" max="20" width="10.57421875" style="0" bestFit="1" customWidth="1"/>
  </cols>
  <sheetData>
    <row r="1" ht="6" customHeight="1"/>
    <row r="2" ht="6" customHeight="1" thickBot="1"/>
    <row r="3" spans="2:11" ht="15.75" thickBot="1">
      <c r="B3" s="214" t="s">
        <v>12</v>
      </c>
      <c r="C3" s="215"/>
      <c r="D3" s="215"/>
      <c r="E3" s="215"/>
      <c r="F3" s="215"/>
      <c r="G3" s="215"/>
      <c r="H3" s="215"/>
      <c r="I3" s="215"/>
      <c r="J3" s="215"/>
      <c r="K3" s="216"/>
    </row>
    <row r="4" spans="2:11" ht="15">
      <c r="B4" s="217" t="s">
        <v>13</v>
      </c>
      <c r="C4" s="218"/>
      <c r="D4" s="219"/>
      <c r="E4" s="217" t="s">
        <v>14</v>
      </c>
      <c r="F4" s="219"/>
      <c r="G4" s="217" t="s">
        <v>15</v>
      </c>
      <c r="H4" s="219"/>
      <c r="I4" s="217" t="s">
        <v>7</v>
      </c>
      <c r="J4" s="218"/>
      <c r="K4" s="219"/>
    </row>
    <row r="5" spans="2:11" ht="15">
      <c r="B5" s="24" t="s">
        <v>0</v>
      </c>
      <c r="C5" s="25" t="s">
        <v>16</v>
      </c>
      <c r="D5" s="26" t="s">
        <v>17</v>
      </c>
      <c r="E5" s="24" t="s">
        <v>0</v>
      </c>
      <c r="F5" s="26" t="s">
        <v>16</v>
      </c>
      <c r="G5" s="24" t="s">
        <v>0</v>
      </c>
      <c r="H5" s="26" t="s">
        <v>16</v>
      </c>
      <c r="I5" s="24" t="s">
        <v>0</v>
      </c>
      <c r="J5" s="25" t="s">
        <v>18</v>
      </c>
      <c r="K5" s="26" t="s">
        <v>17</v>
      </c>
    </row>
    <row r="6" spans="2:11" ht="15.75" thickBot="1">
      <c r="B6" s="27">
        <f>'[2]Year 1 Summary'!J23</f>
        <v>381537.5</v>
      </c>
      <c r="C6" s="28">
        <f>'[1]FIN-RPT, p. 1'!$I$23</f>
        <v>285038.0399999999</v>
      </c>
      <c r="D6" s="29">
        <f>C6/B6</f>
        <v>0.7470773908200371</v>
      </c>
      <c r="E6" s="30">
        <f>'[3]Projected Yearly breakdown GEF'!$O$12-20000</f>
        <v>301292.37333333335</v>
      </c>
      <c r="F6" s="31">
        <v>0</v>
      </c>
      <c r="G6" s="30">
        <f>'[4]Combined Budget'!$N$141-B6-E6</f>
        <v>234601.19866666658</v>
      </c>
      <c r="H6" s="31">
        <v>0</v>
      </c>
      <c r="I6" s="54">
        <f>B6+E6+G6</f>
        <v>917431.0719999999</v>
      </c>
      <c r="J6" s="32">
        <f>C6+F6+H6</f>
        <v>285038.0399999999</v>
      </c>
      <c r="K6" s="29">
        <f>J6/I6</f>
        <v>0.3106915044621466</v>
      </c>
    </row>
    <row r="7" spans="2:11" ht="15">
      <c r="B7" s="34"/>
      <c r="C7" s="34"/>
      <c r="D7" s="35"/>
      <c r="E7" s="36"/>
      <c r="F7" s="36"/>
      <c r="G7" s="36"/>
      <c r="H7" s="36"/>
      <c r="I7" s="37"/>
      <c r="J7" s="37"/>
      <c r="K7" s="35"/>
    </row>
    <row r="8" spans="2:11" ht="15">
      <c r="B8" s="220" t="s">
        <v>23</v>
      </c>
      <c r="C8" s="220"/>
      <c r="D8" s="35"/>
      <c r="E8" s="36"/>
      <c r="F8" s="36"/>
      <c r="G8" s="36"/>
      <c r="H8" s="36"/>
      <c r="I8" s="37"/>
      <c r="J8" s="37"/>
      <c r="K8" s="35"/>
    </row>
    <row r="9" spans="2:21" ht="15">
      <c r="B9" s="38" t="s">
        <v>19</v>
      </c>
      <c r="C9" s="39">
        <f>'[5]Ex 4'!$Q$140</f>
        <v>99253.17000000001</v>
      </c>
      <c r="D9" s="33"/>
      <c r="E9" s="23"/>
      <c r="K9" s="49"/>
      <c r="L9" s="50"/>
      <c r="M9" s="50"/>
      <c r="N9" s="50"/>
      <c r="O9" s="50"/>
      <c r="P9" s="50"/>
      <c r="Q9" s="50"/>
      <c r="R9" s="50"/>
      <c r="S9" s="51"/>
      <c r="T9" s="51"/>
      <c r="U9" s="50"/>
    </row>
    <row r="10" spans="2:21" ht="15">
      <c r="B10" s="40" t="s">
        <v>20</v>
      </c>
      <c r="C10" s="39">
        <f>'[6]Ex 4'!$Q$161</f>
        <v>210890.71999999997</v>
      </c>
      <c r="D10" s="23"/>
      <c r="E10" s="23"/>
      <c r="K10" s="49"/>
      <c r="L10" s="50"/>
      <c r="M10" s="50"/>
      <c r="N10" s="50"/>
      <c r="O10" s="50"/>
      <c r="P10" s="50"/>
      <c r="Q10" s="50"/>
      <c r="R10" s="50"/>
      <c r="S10" s="51"/>
      <c r="T10" s="51"/>
      <c r="U10" s="50"/>
    </row>
    <row r="11" spans="2:21" ht="15">
      <c r="B11" s="40" t="s">
        <v>7</v>
      </c>
      <c r="C11" s="39">
        <f>C10+C9</f>
        <v>310143.89</v>
      </c>
      <c r="D11" s="46" t="s">
        <v>27</v>
      </c>
      <c r="E11" s="47" t="s">
        <v>26</v>
      </c>
      <c r="K11" s="49"/>
      <c r="L11" s="50"/>
      <c r="M11" s="50"/>
      <c r="N11" s="50"/>
      <c r="O11" s="50"/>
      <c r="P11" s="50"/>
      <c r="Q11" s="50"/>
      <c r="R11" s="50"/>
      <c r="S11" s="51"/>
      <c r="T11" s="51"/>
      <c r="U11" s="50"/>
    </row>
    <row r="12" spans="2:21" ht="15">
      <c r="B12" s="40" t="s">
        <v>21</v>
      </c>
      <c r="C12" s="41">
        <f>B6-C11</f>
        <v>71393.60999999999</v>
      </c>
      <c r="D12" s="23">
        <f>'[1]FIN-RPT, p. 1'!$I$23</f>
        <v>285038.0399999999</v>
      </c>
      <c r="E12" s="23">
        <f>C11-D12</f>
        <v>25105.850000000093</v>
      </c>
      <c r="F12" s="23">
        <f>E12+C12</f>
        <v>96499.46000000008</v>
      </c>
      <c r="K12" s="49"/>
      <c r="L12" s="50"/>
      <c r="M12" s="50"/>
      <c r="N12" s="50"/>
      <c r="O12" s="50"/>
      <c r="P12" s="50"/>
      <c r="Q12" s="50"/>
      <c r="R12" s="50"/>
      <c r="S12" s="51"/>
      <c r="T12" s="51"/>
      <c r="U12" s="50"/>
    </row>
    <row r="13" spans="2:21" ht="14.25">
      <c r="B13" s="40" t="s">
        <v>22</v>
      </c>
      <c r="C13" s="48">
        <f>C12+E6+E12</f>
        <v>397791.83333333343</v>
      </c>
      <c r="K13" s="49"/>
      <c r="L13" s="50"/>
      <c r="M13" s="50"/>
      <c r="N13" s="50"/>
      <c r="O13" s="50"/>
      <c r="P13" s="50"/>
      <c r="Q13" s="50"/>
      <c r="R13" s="52"/>
      <c r="S13" s="51"/>
      <c r="T13" s="51"/>
      <c r="U13" s="50"/>
    </row>
    <row r="14" spans="11:21" ht="14.25">
      <c r="K14" s="49"/>
      <c r="L14" s="50"/>
      <c r="M14" s="50"/>
      <c r="N14" s="50"/>
      <c r="O14" s="50"/>
      <c r="P14" s="50"/>
      <c r="Q14" s="50"/>
      <c r="R14" s="50"/>
      <c r="S14" s="51"/>
      <c r="T14" s="51"/>
      <c r="U14" s="50"/>
    </row>
    <row r="15" spans="19:21" ht="14.25">
      <c r="S15" s="53"/>
      <c r="T15" s="23"/>
      <c r="U15" s="23"/>
    </row>
    <row r="17" spans="2:4" ht="15" thickBot="1">
      <c r="B17" s="213" t="s">
        <v>24</v>
      </c>
      <c r="C17" s="213"/>
      <c r="D17" s="213"/>
    </row>
    <row r="18" spans="2:9" ht="14.25">
      <c r="B18">
        <v>2201</v>
      </c>
      <c r="C18" s="1" t="s">
        <v>1</v>
      </c>
      <c r="D18" s="2"/>
      <c r="E18" s="2"/>
      <c r="F18" s="2"/>
      <c r="G18" s="2"/>
      <c r="H18" s="2"/>
      <c r="I18" s="3"/>
    </row>
    <row r="19" spans="3:9" ht="14.25">
      <c r="C19" s="4" t="s">
        <v>2</v>
      </c>
      <c r="D19" s="5"/>
      <c r="E19" s="5"/>
      <c r="F19" s="5"/>
      <c r="G19" s="5"/>
      <c r="H19" s="6">
        <v>-10024</v>
      </c>
      <c r="I19" s="7">
        <v>-103.78</v>
      </c>
    </row>
    <row r="20" spans="3:9" ht="14.25">
      <c r="C20" s="4" t="s">
        <v>3</v>
      </c>
      <c r="D20" s="5"/>
      <c r="E20" s="5"/>
      <c r="F20" s="5"/>
      <c r="G20" s="5"/>
      <c r="H20" s="6">
        <v>-388765.62</v>
      </c>
      <c r="I20" s="7">
        <v>-4042.69</v>
      </c>
    </row>
    <row r="21" spans="3:9" ht="14.25">
      <c r="C21" s="4" t="s">
        <v>4</v>
      </c>
      <c r="D21" s="5"/>
      <c r="E21" s="5"/>
      <c r="F21" s="5"/>
      <c r="G21" s="5"/>
      <c r="H21" s="6"/>
      <c r="I21" s="7">
        <v>-0.97</v>
      </c>
    </row>
    <row r="22" spans="3:9" ht="14.25">
      <c r="C22" s="4" t="s">
        <v>5</v>
      </c>
      <c r="D22" s="5"/>
      <c r="E22" s="5"/>
      <c r="F22" s="5"/>
      <c r="G22" s="5"/>
      <c r="H22" s="6">
        <v>-1781813</v>
      </c>
      <c r="I22" s="7">
        <v>-18359.25</v>
      </c>
    </row>
    <row r="23" spans="3:9" ht="14.25">
      <c r="C23" s="4" t="s">
        <v>6</v>
      </c>
      <c r="D23" s="5"/>
      <c r="E23" s="5"/>
      <c r="F23" s="5"/>
      <c r="G23" s="5"/>
      <c r="H23" s="6">
        <v>-20800</v>
      </c>
      <c r="I23" s="7">
        <v>-218.99</v>
      </c>
    </row>
    <row r="24" spans="3:9" ht="15" thickBot="1">
      <c r="C24" s="8" t="s">
        <v>7</v>
      </c>
      <c r="D24" s="9"/>
      <c r="E24" s="9"/>
      <c r="F24" s="9"/>
      <c r="G24" s="9"/>
      <c r="H24" s="10">
        <v>-2201402.62</v>
      </c>
      <c r="I24" s="11">
        <v>-22725.680000000004</v>
      </c>
    </row>
    <row r="25" spans="2:9" ht="14.25">
      <c r="B25" s="42" t="s">
        <v>8</v>
      </c>
      <c r="C25" s="12" t="s">
        <v>9</v>
      </c>
      <c r="D25" s="13"/>
      <c r="E25" s="13"/>
      <c r="F25" s="13"/>
      <c r="G25" s="13"/>
      <c r="H25" s="13"/>
      <c r="I25" s="14"/>
    </row>
    <row r="26" spans="3:9" ht="14.25">
      <c r="C26" s="15" t="s">
        <v>10</v>
      </c>
      <c r="D26" s="16"/>
      <c r="E26" s="16"/>
      <c r="F26" s="16"/>
      <c r="G26" s="16"/>
      <c r="H26" s="17">
        <v>-150650</v>
      </c>
      <c r="I26" s="18">
        <v>-1529.91</v>
      </c>
    </row>
    <row r="27" spans="3:9" ht="14.25">
      <c r="C27" s="15" t="s">
        <v>11</v>
      </c>
      <c r="D27" s="16"/>
      <c r="E27" s="16"/>
      <c r="F27" s="16"/>
      <c r="G27" s="16"/>
      <c r="H27" s="17">
        <v>-85000</v>
      </c>
      <c r="I27" s="18">
        <v>-850.26</v>
      </c>
    </row>
    <row r="28" spans="3:9" ht="15" thickBot="1">
      <c r="C28" s="19" t="s">
        <v>7</v>
      </c>
      <c r="D28" s="20"/>
      <c r="E28" s="20"/>
      <c r="F28" s="20"/>
      <c r="G28" s="20"/>
      <c r="H28" s="21">
        <v>-235650</v>
      </c>
      <c r="I28" s="22">
        <v>-2380.17</v>
      </c>
    </row>
    <row r="29" spans="3:10" ht="15" thickBot="1">
      <c r="C29" s="43" t="s">
        <v>25</v>
      </c>
      <c r="D29" s="44"/>
      <c r="E29" s="44"/>
      <c r="F29" s="44"/>
      <c r="G29" s="44"/>
      <c r="H29" s="44"/>
      <c r="I29" s="45">
        <v>-25105.850000000006</v>
      </c>
      <c r="J29" t="s">
        <v>28</v>
      </c>
    </row>
  </sheetData>
  <sheetProtection/>
  <mergeCells count="7">
    <mergeCell ref="B17:D17"/>
    <mergeCell ref="B3:K3"/>
    <mergeCell ref="B4:D4"/>
    <mergeCell ref="E4:F4"/>
    <mergeCell ref="G4:H4"/>
    <mergeCell ref="I4:K4"/>
    <mergeCell ref="B8:C8"/>
  </mergeCells>
  <printOptions/>
  <pageMargins left="0.31" right="0.17" top="0.75" bottom="0.75" header="0.3" footer="0.3"/>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B2:F9"/>
  <sheetViews>
    <sheetView tabSelected="1" zoomScale="90" zoomScaleNormal="90" zoomScalePageLayoutView="0" workbookViewId="0" topLeftCell="A1">
      <selection activeCell="B3" sqref="B3:F9"/>
    </sheetView>
  </sheetViews>
  <sheetFormatPr defaultColWidth="9.140625" defaultRowHeight="15"/>
  <cols>
    <col min="1" max="1" width="3.28125" style="68" customWidth="1"/>
    <col min="2" max="2" width="102.28125" style="0" customWidth="1"/>
  </cols>
  <sheetData>
    <row r="1" s="68" customFormat="1" ht="15" thickBot="1"/>
    <row r="2" spans="2:6" s="68" customFormat="1" ht="25.5" customHeight="1">
      <c r="B2" s="227" t="s">
        <v>73</v>
      </c>
      <c r="C2" s="228"/>
      <c r="D2" s="228"/>
      <c r="E2" s="228"/>
      <c r="F2" s="229"/>
    </row>
    <row r="3" spans="2:6" ht="318.75" customHeight="1">
      <c r="B3" s="221" t="s">
        <v>103</v>
      </c>
      <c r="C3" s="222"/>
      <c r="D3" s="222"/>
      <c r="E3" s="222"/>
      <c r="F3" s="223"/>
    </row>
    <row r="4" spans="2:6" ht="14.25">
      <c r="B4" s="221"/>
      <c r="C4" s="222"/>
      <c r="D4" s="222"/>
      <c r="E4" s="222"/>
      <c r="F4" s="223"/>
    </row>
    <row r="5" spans="2:6" ht="14.25">
      <c r="B5" s="221"/>
      <c r="C5" s="222"/>
      <c r="D5" s="222"/>
      <c r="E5" s="222"/>
      <c r="F5" s="223"/>
    </row>
    <row r="6" spans="2:6" ht="14.25">
      <c r="B6" s="221"/>
      <c r="C6" s="222"/>
      <c r="D6" s="222"/>
      <c r="E6" s="222"/>
      <c r="F6" s="223"/>
    </row>
    <row r="7" spans="2:6" ht="14.25">
      <c r="B7" s="221"/>
      <c r="C7" s="222"/>
      <c r="D7" s="222"/>
      <c r="E7" s="222"/>
      <c r="F7" s="223"/>
    </row>
    <row r="8" spans="2:6" ht="27.75" customHeight="1">
      <c r="B8" s="221"/>
      <c r="C8" s="222"/>
      <c r="D8" s="222"/>
      <c r="E8" s="222"/>
      <c r="F8" s="223"/>
    </row>
    <row r="9" spans="2:6" ht="62.25" customHeight="1" thickBot="1">
      <c r="B9" s="224"/>
      <c r="C9" s="225"/>
      <c r="D9" s="225"/>
      <c r="E9" s="225"/>
      <c r="F9" s="226"/>
    </row>
  </sheetData>
  <sheetProtection/>
  <mergeCells count="2">
    <mergeCell ref="B3:F9"/>
    <mergeCell ref="B2:F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P9"/>
  <sheetViews>
    <sheetView zoomScale="85" zoomScaleNormal="85" workbookViewId="0" topLeftCell="B1">
      <selection activeCell="D33" sqref="D33"/>
    </sheetView>
  </sheetViews>
  <sheetFormatPr defaultColWidth="9.140625" defaultRowHeight="15"/>
  <cols>
    <col min="2" max="2" width="19.00390625" style="0" customWidth="1"/>
    <col min="3" max="3" width="18.00390625" style="0" customWidth="1"/>
    <col min="6" max="6" width="24.57421875" style="0" customWidth="1"/>
    <col min="7" max="7" width="14.8515625" style="0" customWidth="1"/>
    <col min="11" max="11" width="24.28125" style="0" customWidth="1"/>
    <col min="12" max="12" width="15.421875" style="0" bestFit="1" customWidth="1"/>
    <col min="15" max="15" width="13.140625" style="0" bestFit="1" customWidth="1"/>
  </cols>
  <sheetData>
    <row r="1" ht="15" thickBot="1"/>
    <row r="2" spans="2:7" ht="14.25">
      <c r="B2" s="197" t="s">
        <v>91</v>
      </c>
      <c r="C2" s="198" t="s">
        <v>92</v>
      </c>
      <c r="F2" s="195" t="s">
        <v>0</v>
      </c>
      <c r="G2" s="196" t="s">
        <v>99</v>
      </c>
    </row>
    <row r="3" spans="2:7" ht="14.25">
      <c r="B3" s="191" t="s">
        <v>93</v>
      </c>
      <c r="C3" s="192">
        <f>'AWPB WWF-GEF Yr 1'!$O$9</f>
        <v>0.1111111111111111</v>
      </c>
      <c r="F3" s="191" t="s">
        <v>96</v>
      </c>
      <c r="G3" s="199">
        <f>'AWPB WWF-GEF Yr 1'!$I$46</f>
        <v>50000000</v>
      </c>
    </row>
    <row r="4" spans="2:7" ht="14.25">
      <c r="B4" s="191" t="s">
        <v>94</v>
      </c>
      <c r="C4" s="192">
        <f>'AWPB WWF-GEF Yr 1'!$O$21</f>
        <v>0.06944444444444445</v>
      </c>
      <c r="F4" s="191" t="s">
        <v>97</v>
      </c>
      <c r="G4" s="199">
        <f>'AWPB WWF-GEF Yr 1'!$I$47</f>
        <v>20000000</v>
      </c>
    </row>
    <row r="5" spans="2:7" ht="15" thickBot="1">
      <c r="B5" s="191" t="s">
        <v>52</v>
      </c>
      <c r="C5" s="192">
        <f>'AWPB WWF-GEF Yr 1'!$O$33</f>
        <v>0</v>
      </c>
      <c r="F5" s="193" t="s">
        <v>98</v>
      </c>
      <c r="G5" s="200">
        <f>'AWPB WWF-GEF Yr 1'!$I$48</f>
        <v>30000000</v>
      </c>
    </row>
    <row r="6" spans="2:3" ht="15" thickBot="1">
      <c r="B6" s="193" t="s">
        <v>95</v>
      </c>
      <c r="C6" s="194">
        <f>'AWPB WWF-GEF Yr 1'!$O$41</f>
        <v>0</v>
      </c>
    </row>
    <row r="8" ht="14.25">
      <c r="P8" s="190"/>
    </row>
    <row r="9" ht="14.25">
      <c r="P9" s="190"/>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AF55"/>
  <sheetViews>
    <sheetView zoomScale="60" zoomScaleNormal="60" zoomScaleSheetLayoutView="50" zoomScalePageLayoutView="0" workbookViewId="0" topLeftCell="A1">
      <pane ySplit="5" topLeftCell="A36" activePane="bottomLeft" state="frozen"/>
      <selection pane="topLeft" activeCell="A1" sqref="A1"/>
      <selection pane="bottomLeft" activeCell="F20" sqref="F20"/>
    </sheetView>
  </sheetViews>
  <sheetFormatPr defaultColWidth="9.140625" defaultRowHeight="15"/>
  <cols>
    <col min="1" max="1" width="32.421875" style="56" customWidth="1"/>
    <col min="2" max="2" width="4.140625" style="56" bestFit="1" customWidth="1"/>
    <col min="3" max="3" width="53.140625" style="56" customWidth="1"/>
    <col min="4" max="4" width="26.28125" style="56" customWidth="1"/>
    <col min="5" max="8" width="8.28125" style="56" customWidth="1"/>
    <col min="9" max="9" width="25.140625" style="57" customWidth="1"/>
    <col min="10" max="10" width="21.140625" style="57" customWidth="1"/>
    <col min="11" max="11" width="15.421875" style="57" customWidth="1"/>
    <col min="12" max="12" width="18.28125" style="56" customWidth="1"/>
    <col min="13" max="13" width="24.8515625" style="56" customWidth="1"/>
    <col min="14" max="14" width="20.57421875" style="56" customWidth="1"/>
    <col min="15" max="15" width="20.421875" style="56" customWidth="1"/>
    <col min="16" max="16" width="20.28125" style="56" customWidth="1"/>
    <col min="17" max="16384" width="9.140625" style="58" customWidth="1"/>
  </cols>
  <sheetData>
    <row r="1" spans="1:32" s="55" customFormat="1" ht="30.75">
      <c r="A1" s="271" t="s">
        <v>42</v>
      </c>
      <c r="B1" s="271"/>
      <c r="C1" s="271"/>
      <c r="D1" s="271"/>
      <c r="E1" s="271"/>
      <c r="F1" s="271"/>
      <c r="G1" s="271"/>
      <c r="H1" s="271"/>
      <c r="I1" s="271"/>
      <c r="J1" s="271"/>
      <c r="K1" s="271"/>
      <c r="L1" s="271"/>
      <c r="M1" s="72"/>
      <c r="N1" s="72"/>
      <c r="O1" s="72"/>
      <c r="P1" s="72"/>
      <c r="Q1" s="72"/>
      <c r="R1" s="72"/>
      <c r="S1" s="72"/>
      <c r="T1" s="72"/>
      <c r="U1" s="72"/>
      <c r="V1" s="72"/>
      <c r="W1" s="72"/>
      <c r="X1" s="72"/>
      <c r="Y1" s="72"/>
      <c r="Z1" s="72"/>
      <c r="AA1" s="72"/>
      <c r="AB1" s="72"/>
      <c r="AC1" s="72"/>
      <c r="AD1" s="72"/>
      <c r="AE1" s="72"/>
      <c r="AF1" s="72"/>
    </row>
    <row r="2" spans="1:32" s="55" customFormat="1" ht="25.5" customHeight="1">
      <c r="A2" s="272" t="s">
        <v>87</v>
      </c>
      <c r="B2" s="273"/>
      <c r="C2" s="69"/>
      <c r="D2" s="69"/>
      <c r="E2" s="69"/>
      <c r="F2" s="69"/>
      <c r="G2" s="69"/>
      <c r="H2" s="69"/>
      <c r="I2" s="69"/>
      <c r="J2" s="69"/>
      <c r="K2" s="69"/>
      <c r="L2" s="69"/>
      <c r="M2" s="72"/>
      <c r="N2" s="72"/>
      <c r="O2" s="92"/>
      <c r="P2" s="72"/>
      <c r="Q2" s="72"/>
      <c r="R2" s="72"/>
      <c r="S2" s="72"/>
      <c r="T2" s="72"/>
      <c r="U2" s="72"/>
      <c r="V2" s="72"/>
      <c r="W2" s="72"/>
      <c r="X2" s="72"/>
      <c r="Y2" s="72"/>
      <c r="Z2" s="72"/>
      <c r="AA2" s="72"/>
      <c r="AB2" s="72"/>
      <c r="AC2" s="72"/>
      <c r="AD2" s="72"/>
      <c r="AE2" s="72"/>
      <c r="AF2" s="72"/>
    </row>
    <row r="3" spans="9:32" s="68" customFormat="1" ht="47.25" customHeight="1">
      <c r="I3" s="104"/>
      <c r="J3" s="69"/>
      <c r="K3" s="279" t="s">
        <v>77</v>
      </c>
      <c r="L3" s="280"/>
      <c r="M3" s="236" t="s">
        <v>78</v>
      </c>
      <c r="N3" s="237"/>
      <c r="O3" s="237"/>
      <c r="P3" s="238"/>
      <c r="Q3" s="72"/>
      <c r="R3" s="72"/>
      <c r="S3" s="72"/>
      <c r="T3" s="72"/>
      <c r="U3" s="72"/>
      <c r="V3" s="72"/>
      <c r="W3" s="72"/>
      <c r="X3" s="72"/>
      <c r="Y3" s="72"/>
      <c r="Z3" s="72"/>
      <c r="AA3" s="72"/>
      <c r="AB3" s="72"/>
      <c r="AC3" s="72"/>
      <c r="AD3" s="72"/>
      <c r="AE3" s="72"/>
      <c r="AF3" s="72"/>
    </row>
    <row r="4" spans="1:32" s="59" customFormat="1" ht="41.25" customHeight="1">
      <c r="A4" s="260" t="s">
        <v>36</v>
      </c>
      <c r="B4" s="262"/>
      <c r="C4" s="264" t="s">
        <v>37</v>
      </c>
      <c r="D4" s="265" t="s">
        <v>85</v>
      </c>
      <c r="E4" s="266" t="s">
        <v>102</v>
      </c>
      <c r="F4" s="267"/>
      <c r="G4" s="267"/>
      <c r="H4" s="268"/>
      <c r="I4" s="277" t="s">
        <v>41</v>
      </c>
      <c r="J4" s="296" t="s">
        <v>86</v>
      </c>
      <c r="K4" s="239" t="s">
        <v>79</v>
      </c>
      <c r="L4" s="239" t="s">
        <v>38</v>
      </c>
      <c r="M4" s="239" t="s">
        <v>80</v>
      </c>
      <c r="N4" s="239" t="s">
        <v>81</v>
      </c>
      <c r="O4" s="239" t="s">
        <v>89</v>
      </c>
      <c r="P4" s="239" t="s">
        <v>101</v>
      </c>
      <c r="Q4" s="73"/>
      <c r="R4" s="73"/>
      <c r="S4" s="73"/>
      <c r="T4" s="73"/>
      <c r="U4" s="73"/>
      <c r="V4" s="73"/>
      <c r="W4" s="73"/>
      <c r="X4" s="73"/>
      <c r="Y4" s="73"/>
      <c r="Z4" s="73"/>
      <c r="AA4" s="73"/>
      <c r="AB4" s="73"/>
      <c r="AC4" s="73"/>
      <c r="AD4" s="73"/>
      <c r="AE4" s="73"/>
      <c r="AF4" s="73"/>
    </row>
    <row r="5" spans="1:32" s="59" customFormat="1" ht="44.25" customHeight="1">
      <c r="A5" s="261"/>
      <c r="B5" s="263"/>
      <c r="C5" s="240"/>
      <c r="D5" s="240"/>
      <c r="E5" s="116" t="s">
        <v>29</v>
      </c>
      <c r="F5" s="117" t="s">
        <v>30</v>
      </c>
      <c r="G5" s="116" t="s">
        <v>31</v>
      </c>
      <c r="H5" s="118" t="s">
        <v>32</v>
      </c>
      <c r="I5" s="278"/>
      <c r="J5" s="278"/>
      <c r="K5" s="240"/>
      <c r="L5" s="240"/>
      <c r="M5" s="240"/>
      <c r="N5" s="240"/>
      <c r="O5" s="240"/>
      <c r="P5" s="240"/>
      <c r="Q5" s="73"/>
      <c r="R5" s="73"/>
      <c r="S5" s="73"/>
      <c r="T5" s="73"/>
      <c r="U5" s="73"/>
      <c r="V5" s="73"/>
      <c r="W5" s="73"/>
      <c r="X5" s="73"/>
      <c r="Y5" s="73"/>
      <c r="Z5" s="73"/>
      <c r="AA5" s="73"/>
      <c r="AB5" s="73"/>
      <c r="AC5" s="73"/>
      <c r="AD5" s="73"/>
      <c r="AE5" s="73"/>
      <c r="AF5" s="73"/>
    </row>
    <row r="6" spans="1:32" s="60" customFormat="1" ht="33" customHeight="1">
      <c r="A6" s="244" t="s">
        <v>48</v>
      </c>
      <c r="B6" s="245"/>
      <c r="C6" s="245"/>
      <c r="D6" s="245"/>
      <c r="E6" s="245"/>
      <c r="F6" s="245"/>
      <c r="G6" s="245"/>
      <c r="H6" s="245"/>
      <c r="I6" s="245"/>
      <c r="J6" s="245"/>
      <c r="K6" s="245"/>
      <c r="L6" s="245"/>
      <c r="M6" s="245"/>
      <c r="N6" s="245"/>
      <c r="O6" s="245"/>
      <c r="P6" s="246"/>
      <c r="Q6" s="66"/>
      <c r="R6" s="66"/>
      <c r="S6" s="66"/>
      <c r="T6" s="66"/>
      <c r="U6" s="66"/>
      <c r="V6" s="66"/>
      <c r="W6" s="66"/>
      <c r="X6" s="66"/>
      <c r="Y6" s="66"/>
      <c r="Z6" s="66"/>
      <c r="AA6" s="66"/>
      <c r="AB6" s="66"/>
      <c r="AC6" s="66"/>
      <c r="AD6" s="66"/>
      <c r="AE6" s="66"/>
      <c r="AF6" s="66"/>
    </row>
    <row r="7" spans="1:32" s="61" customFormat="1" ht="37.5" customHeight="1">
      <c r="A7" s="132" t="s">
        <v>51</v>
      </c>
      <c r="B7" s="133"/>
      <c r="C7" s="133"/>
      <c r="D7" s="133"/>
      <c r="E7" s="133"/>
      <c r="F7" s="133"/>
      <c r="G7" s="133"/>
      <c r="H7" s="133"/>
      <c r="I7" s="133"/>
      <c r="J7" s="133"/>
      <c r="K7" s="133"/>
      <c r="L7" s="133"/>
      <c r="M7" s="133"/>
      <c r="N7" s="133"/>
      <c r="O7" s="133"/>
      <c r="P7" s="210"/>
      <c r="Q7" s="63"/>
      <c r="R7" s="63"/>
      <c r="S7" s="63"/>
      <c r="T7" s="63"/>
      <c r="U7" s="63"/>
      <c r="V7" s="63"/>
      <c r="W7" s="63"/>
      <c r="X7" s="63"/>
      <c r="Y7" s="63"/>
      <c r="Z7" s="63"/>
      <c r="AA7" s="63"/>
      <c r="AB7" s="63"/>
      <c r="AC7" s="63"/>
      <c r="AD7" s="63"/>
      <c r="AE7" s="63"/>
      <c r="AF7" s="63"/>
    </row>
    <row r="8" spans="1:32" s="61" customFormat="1" ht="26.25" customHeight="1">
      <c r="A8" s="250" t="s">
        <v>69</v>
      </c>
      <c r="B8" s="251"/>
      <c r="C8" s="251"/>
      <c r="D8" s="252"/>
      <c r="E8" s="159" t="s">
        <v>29</v>
      </c>
      <c r="F8" s="170" t="s">
        <v>30</v>
      </c>
      <c r="G8" s="161" t="s">
        <v>31</v>
      </c>
      <c r="H8" s="171" t="s">
        <v>32</v>
      </c>
      <c r="I8" s="241"/>
      <c r="J8" s="242"/>
      <c r="K8" s="242"/>
      <c r="L8" s="242"/>
      <c r="M8" s="242"/>
      <c r="N8" s="242"/>
      <c r="O8" s="242"/>
      <c r="P8" s="243"/>
      <c r="Q8" s="63"/>
      <c r="R8" s="63"/>
      <c r="S8" s="63"/>
      <c r="T8" s="63"/>
      <c r="U8" s="63"/>
      <c r="V8" s="63"/>
      <c r="W8" s="63"/>
      <c r="X8" s="63"/>
      <c r="Y8" s="63"/>
      <c r="Z8" s="63"/>
      <c r="AA8" s="63"/>
      <c r="AB8" s="63"/>
      <c r="AC8" s="63"/>
      <c r="AD8" s="63"/>
      <c r="AE8" s="63"/>
      <c r="AF8" s="63"/>
    </row>
    <row r="9" spans="1:16" s="63" customFormat="1" ht="25.5">
      <c r="A9" s="269" t="s">
        <v>60</v>
      </c>
      <c r="B9" s="99" t="s">
        <v>33</v>
      </c>
      <c r="C9" s="87" t="s">
        <v>44</v>
      </c>
      <c r="D9" s="77"/>
      <c r="E9" s="126"/>
      <c r="F9" s="126"/>
      <c r="G9" s="66"/>
      <c r="H9" s="77"/>
      <c r="I9" s="255">
        <v>50000000</v>
      </c>
      <c r="J9" s="139" t="s">
        <v>84</v>
      </c>
      <c r="K9" s="66"/>
      <c r="L9" s="189">
        <v>5</v>
      </c>
      <c r="M9" s="91">
        <v>5</v>
      </c>
      <c r="N9" s="111">
        <f aca="true" t="shared" si="0" ref="N9:N14">_xlfn.IFERROR(L9/M9,0)</f>
        <v>1</v>
      </c>
      <c r="O9" s="257">
        <f>AVERAGE(N9:N18)</f>
        <v>0.1111111111111111</v>
      </c>
      <c r="P9" s="247"/>
    </row>
    <row r="10" spans="1:16" s="63" customFormat="1" ht="25.5">
      <c r="A10" s="269"/>
      <c r="B10" s="99" t="s">
        <v>34</v>
      </c>
      <c r="C10" s="87" t="s">
        <v>44</v>
      </c>
      <c r="D10" s="77"/>
      <c r="E10" s="66"/>
      <c r="F10" s="126"/>
      <c r="G10" s="126"/>
      <c r="H10" s="77"/>
      <c r="I10" s="255"/>
      <c r="J10" s="139"/>
      <c r="K10" s="66"/>
      <c r="L10" s="70"/>
      <c r="M10" s="91"/>
      <c r="N10" s="111">
        <f t="shared" si="0"/>
        <v>0</v>
      </c>
      <c r="O10" s="258"/>
      <c r="P10" s="248"/>
    </row>
    <row r="11" spans="1:16" s="63" customFormat="1" ht="25.5">
      <c r="A11" s="270"/>
      <c r="B11" s="100" t="s">
        <v>63</v>
      </c>
      <c r="C11" s="87" t="s">
        <v>46</v>
      </c>
      <c r="D11" s="83"/>
      <c r="E11" s="82"/>
      <c r="F11" s="82"/>
      <c r="G11" s="82"/>
      <c r="H11" s="127"/>
      <c r="I11" s="287"/>
      <c r="J11" s="143" t="s">
        <v>84</v>
      </c>
      <c r="K11" s="201" t="s">
        <v>75</v>
      </c>
      <c r="L11" s="70"/>
      <c r="M11" s="65"/>
      <c r="N11" s="111">
        <f t="shared" si="0"/>
        <v>0</v>
      </c>
      <c r="O11" s="258"/>
      <c r="P11" s="248"/>
    </row>
    <row r="12" spans="1:16" s="63" customFormat="1" ht="25.5">
      <c r="A12" s="269" t="s">
        <v>61</v>
      </c>
      <c r="B12" s="99" t="s">
        <v>33</v>
      </c>
      <c r="C12" s="87" t="s">
        <v>43</v>
      </c>
      <c r="D12" s="78"/>
      <c r="E12" s="126"/>
      <c r="F12" s="126"/>
      <c r="G12" s="66"/>
      <c r="H12" s="77"/>
      <c r="I12" s="288"/>
      <c r="J12" s="144"/>
      <c r="K12" s="87"/>
      <c r="L12" s="203"/>
      <c r="M12" s="202"/>
      <c r="N12" s="204">
        <f t="shared" si="0"/>
        <v>0</v>
      </c>
      <c r="O12" s="258"/>
      <c r="P12" s="248"/>
    </row>
    <row r="13" spans="1:16" s="63" customFormat="1" ht="25.5">
      <c r="A13" s="269"/>
      <c r="B13" s="99" t="s">
        <v>34</v>
      </c>
      <c r="C13" s="87" t="s">
        <v>44</v>
      </c>
      <c r="D13" s="78"/>
      <c r="E13" s="66"/>
      <c r="F13" s="126"/>
      <c r="G13" s="66"/>
      <c r="H13" s="66"/>
      <c r="I13" s="255"/>
      <c r="J13" s="139"/>
      <c r="K13" s="87"/>
      <c r="L13" s="70"/>
      <c r="M13" s="94"/>
      <c r="N13" s="111">
        <f t="shared" si="0"/>
        <v>0</v>
      </c>
      <c r="O13" s="258"/>
      <c r="P13" s="248"/>
    </row>
    <row r="14" spans="1:16" s="63" customFormat="1" ht="25.5">
      <c r="A14" s="269"/>
      <c r="B14" s="99" t="s">
        <v>63</v>
      </c>
      <c r="C14" s="87" t="s">
        <v>46</v>
      </c>
      <c r="D14" s="78"/>
      <c r="E14" s="66"/>
      <c r="F14" s="66"/>
      <c r="G14" s="126"/>
      <c r="H14" s="126"/>
      <c r="I14" s="255"/>
      <c r="J14" s="143"/>
      <c r="K14" s="87" t="s">
        <v>75</v>
      </c>
      <c r="L14" s="70"/>
      <c r="M14" s="94"/>
      <c r="N14" s="111">
        <f t="shared" si="0"/>
        <v>0</v>
      </c>
      <c r="O14" s="258"/>
      <c r="P14" s="248"/>
    </row>
    <row r="15" spans="1:32" s="61" customFormat="1" ht="25.5">
      <c r="A15" s="284" t="s">
        <v>62</v>
      </c>
      <c r="B15" s="285"/>
      <c r="C15" s="285"/>
      <c r="D15" s="286"/>
      <c r="E15" s="159" t="s">
        <v>29</v>
      </c>
      <c r="F15" s="160" t="s">
        <v>30</v>
      </c>
      <c r="G15" s="161" t="s">
        <v>31</v>
      </c>
      <c r="H15" s="162" t="s">
        <v>32</v>
      </c>
      <c r="I15" s="163"/>
      <c r="J15" s="146"/>
      <c r="K15" s="164"/>
      <c r="L15" s="165"/>
      <c r="M15" s="165"/>
      <c r="N15" s="165"/>
      <c r="O15" s="258"/>
      <c r="P15" s="248"/>
      <c r="Q15" s="63"/>
      <c r="R15" s="63"/>
      <c r="S15" s="63"/>
      <c r="T15" s="63"/>
      <c r="U15" s="63"/>
      <c r="V15" s="63"/>
      <c r="W15" s="63"/>
      <c r="X15" s="63"/>
      <c r="Y15" s="63"/>
      <c r="Z15" s="63"/>
      <c r="AA15" s="63"/>
      <c r="AB15" s="63"/>
      <c r="AC15" s="63"/>
      <c r="AD15" s="63"/>
      <c r="AE15" s="63"/>
      <c r="AF15" s="63"/>
    </row>
    <row r="16" spans="1:32" ht="25.5">
      <c r="A16" s="269" t="s">
        <v>66</v>
      </c>
      <c r="B16" s="99" t="s">
        <v>33</v>
      </c>
      <c r="C16" s="87" t="s">
        <v>44</v>
      </c>
      <c r="D16" s="77"/>
      <c r="E16" s="66"/>
      <c r="F16" s="66"/>
      <c r="G16" s="66"/>
      <c r="H16" s="77"/>
      <c r="I16" s="255"/>
      <c r="J16" s="139"/>
      <c r="K16" s="66"/>
      <c r="L16" s="70"/>
      <c r="M16" s="65"/>
      <c r="N16" s="111">
        <f>_xlfn.IFERROR(L16/M16,0)</f>
        <v>0</v>
      </c>
      <c r="O16" s="258"/>
      <c r="P16" s="248"/>
      <c r="Q16" s="63"/>
      <c r="R16" s="63"/>
      <c r="S16" s="63"/>
      <c r="T16" s="63"/>
      <c r="U16" s="63"/>
      <c r="V16" s="63"/>
      <c r="W16" s="63"/>
      <c r="X16" s="63"/>
      <c r="Y16" s="63"/>
      <c r="Z16" s="63"/>
      <c r="AA16" s="63"/>
      <c r="AB16" s="63"/>
      <c r="AC16" s="63"/>
      <c r="AD16" s="63"/>
      <c r="AE16" s="63"/>
      <c r="AF16" s="63"/>
    </row>
    <row r="17" spans="1:32" ht="25.5">
      <c r="A17" s="269"/>
      <c r="B17" s="99" t="s">
        <v>34</v>
      </c>
      <c r="C17" s="87" t="s">
        <v>44</v>
      </c>
      <c r="D17" s="77"/>
      <c r="E17" s="66"/>
      <c r="F17" s="66"/>
      <c r="G17" s="66"/>
      <c r="H17" s="77"/>
      <c r="I17" s="255"/>
      <c r="J17" s="139"/>
      <c r="K17" s="66"/>
      <c r="L17" s="70"/>
      <c r="M17" s="65"/>
      <c r="N17" s="111">
        <f>_xlfn.IFERROR(L17/M17,0)</f>
        <v>0</v>
      </c>
      <c r="O17" s="258"/>
      <c r="P17" s="248"/>
      <c r="Q17" s="63"/>
      <c r="R17" s="63"/>
      <c r="S17" s="63"/>
      <c r="T17" s="63"/>
      <c r="U17" s="63"/>
      <c r="V17" s="63"/>
      <c r="W17" s="63"/>
      <c r="X17" s="63"/>
      <c r="Y17" s="63"/>
      <c r="Z17" s="63"/>
      <c r="AA17" s="63"/>
      <c r="AB17" s="63"/>
      <c r="AC17" s="63"/>
      <c r="AD17" s="63"/>
      <c r="AE17" s="63"/>
      <c r="AF17" s="63"/>
    </row>
    <row r="18" spans="1:32" ht="25.5">
      <c r="A18" s="270"/>
      <c r="B18" s="100" t="s">
        <v>63</v>
      </c>
      <c r="C18" s="87" t="s">
        <v>46</v>
      </c>
      <c r="D18" s="79"/>
      <c r="E18" s="149"/>
      <c r="F18" s="150"/>
      <c r="G18" s="150"/>
      <c r="H18" s="151"/>
      <c r="I18" s="256"/>
      <c r="J18" s="145"/>
      <c r="K18" s="89" t="s">
        <v>75</v>
      </c>
      <c r="L18" s="71"/>
      <c r="M18" s="93"/>
      <c r="N18" s="111">
        <f>_xlfn.IFERROR(L18/M18,0)</f>
        <v>0</v>
      </c>
      <c r="O18" s="259"/>
      <c r="P18" s="249"/>
      <c r="Q18" s="63"/>
      <c r="R18" s="63"/>
      <c r="S18" s="63"/>
      <c r="T18" s="63"/>
      <c r="U18" s="63"/>
      <c r="V18" s="63"/>
      <c r="W18" s="63"/>
      <c r="X18" s="63"/>
      <c r="Y18" s="63"/>
      <c r="Z18" s="63"/>
      <c r="AA18" s="63"/>
      <c r="AB18" s="63"/>
      <c r="AC18" s="63"/>
      <c r="AD18" s="63"/>
      <c r="AE18" s="63"/>
      <c r="AF18" s="63"/>
    </row>
    <row r="19" spans="1:32" s="61" customFormat="1" ht="42" customHeight="1">
      <c r="A19" s="132" t="s">
        <v>45</v>
      </c>
      <c r="B19" s="133"/>
      <c r="C19" s="133"/>
      <c r="D19" s="133"/>
      <c r="E19" s="133"/>
      <c r="F19" s="133"/>
      <c r="G19" s="133"/>
      <c r="H19" s="133"/>
      <c r="I19" s="133"/>
      <c r="J19" s="133"/>
      <c r="K19" s="133"/>
      <c r="L19" s="133"/>
      <c r="M19" s="133"/>
      <c r="N19" s="133"/>
      <c r="O19" s="134"/>
      <c r="P19" s="134"/>
      <c r="Q19" s="63"/>
      <c r="R19" s="63"/>
      <c r="S19" s="63"/>
      <c r="T19" s="63"/>
      <c r="U19" s="63"/>
      <c r="V19" s="63"/>
      <c r="W19" s="63"/>
      <c r="X19" s="63"/>
      <c r="Y19" s="63"/>
      <c r="Z19" s="63"/>
      <c r="AA19" s="63"/>
      <c r="AB19" s="63"/>
      <c r="AC19" s="63"/>
      <c r="AD19" s="63"/>
      <c r="AE19" s="63"/>
      <c r="AF19" s="63"/>
    </row>
    <row r="20" spans="1:32" s="61" customFormat="1" ht="25.5">
      <c r="A20" s="281" t="s">
        <v>70</v>
      </c>
      <c r="B20" s="282"/>
      <c r="C20" s="282"/>
      <c r="D20" s="283"/>
      <c r="E20" s="159" t="s">
        <v>29</v>
      </c>
      <c r="F20" s="166" t="s">
        <v>30</v>
      </c>
      <c r="G20" s="167" t="s">
        <v>31</v>
      </c>
      <c r="H20" s="162" t="s">
        <v>32</v>
      </c>
      <c r="I20" s="168"/>
      <c r="J20" s="169"/>
      <c r="K20" s="169"/>
      <c r="L20" s="169"/>
      <c r="M20" s="169"/>
      <c r="N20" s="169"/>
      <c r="O20" s="205"/>
      <c r="P20" s="205"/>
      <c r="Q20" s="63"/>
      <c r="R20" s="63"/>
      <c r="S20" s="63"/>
      <c r="T20" s="63"/>
      <c r="U20" s="63"/>
      <c r="V20" s="63"/>
      <c r="W20" s="63"/>
      <c r="X20" s="63"/>
      <c r="Y20" s="63"/>
      <c r="Z20" s="63"/>
      <c r="AA20" s="63"/>
      <c r="AB20" s="63"/>
      <c r="AC20" s="63"/>
      <c r="AD20" s="63"/>
      <c r="AE20" s="63"/>
      <c r="AF20" s="63"/>
    </row>
    <row r="21" spans="1:16" s="63" customFormat="1" ht="25.5">
      <c r="A21" s="269" t="s">
        <v>49</v>
      </c>
      <c r="B21" s="99" t="s">
        <v>33</v>
      </c>
      <c r="C21" s="87" t="s">
        <v>44</v>
      </c>
      <c r="D21" s="77"/>
      <c r="E21" s="66"/>
      <c r="F21" s="66"/>
      <c r="G21" s="66"/>
      <c r="H21" s="77"/>
      <c r="I21" s="255"/>
      <c r="J21" s="139"/>
      <c r="K21" s="66"/>
      <c r="L21" s="70">
        <v>5</v>
      </c>
      <c r="M21" s="96">
        <v>8</v>
      </c>
      <c r="N21" s="111">
        <f aca="true" t="shared" si="1" ref="N21:N26">_xlfn.IFERROR(L21/M21,0)</f>
        <v>0.625</v>
      </c>
      <c r="O21" s="233">
        <f>AVERAGE(N21:N30)</f>
        <v>0.06944444444444445</v>
      </c>
      <c r="P21" s="230"/>
    </row>
    <row r="22" spans="1:16" s="63" customFormat="1" ht="25.5">
      <c r="A22" s="269"/>
      <c r="B22" s="99" t="s">
        <v>34</v>
      </c>
      <c r="C22" s="87" t="s">
        <v>44</v>
      </c>
      <c r="D22" s="77"/>
      <c r="E22" s="66"/>
      <c r="F22" s="66"/>
      <c r="G22" s="66"/>
      <c r="H22" s="77"/>
      <c r="I22" s="255"/>
      <c r="J22" s="139"/>
      <c r="K22" s="66"/>
      <c r="L22" s="70"/>
      <c r="M22" s="96"/>
      <c r="N22" s="111">
        <f t="shared" si="1"/>
        <v>0</v>
      </c>
      <c r="O22" s="234"/>
      <c r="P22" s="231"/>
    </row>
    <row r="23" spans="1:16" s="63" customFormat="1" ht="25.5">
      <c r="A23" s="270"/>
      <c r="B23" s="100" t="s">
        <v>63</v>
      </c>
      <c r="C23" s="87" t="s">
        <v>46</v>
      </c>
      <c r="D23" s="83"/>
      <c r="E23" s="82"/>
      <c r="F23" s="82"/>
      <c r="G23" s="82"/>
      <c r="H23" s="83"/>
      <c r="I23" s="287"/>
      <c r="J23" s="140"/>
      <c r="K23" s="88" t="s">
        <v>75</v>
      </c>
      <c r="L23" s="84"/>
      <c r="M23" s="95"/>
      <c r="N23" s="95">
        <f t="shared" si="1"/>
        <v>0</v>
      </c>
      <c r="O23" s="234"/>
      <c r="P23" s="231"/>
    </row>
    <row r="24" spans="1:16" s="63" customFormat="1" ht="25.5">
      <c r="A24" s="269" t="s">
        <v>50</v>
      </c>
      <c r="B24" s="99" t="s">
        <v>33</v>
      </c>
      <c r="C24" s="87" t="s">
        <v>43</v>
      </c>
      <c r="D24" s="85"/>
      <c r="E24" s="66"/>
      <c r="F24" s="66"/>
      <c r="G24" s="66"/>
      <c r="H24" s="77"/>
      <c r="I24" s="288"/>
      <c r="J24" s="139"/>
      <c r="K24" s="66"/>
      <c r="L24" s="70"/>
      <c r="M24" s="94"/>
      <c r="N24" s="111">
        <f t="shared" si="1"/>
        <v>0</v>
      </c>
      <c r="O24" s="234"/>
      <c r="P24" s="231"/>
    </row>
    <row r="25" spans="1:16" s="63" customFormat="1" ht="25.5">
      <c r="A25" s="269"/>
      <c r="B25" s="99" t="s">
        <v>34</v>
      </c>
      <c r="C25" s="87" t="s">
        <v>44</v>
      </c>
      <c r="D25" s="78"/>
      <c r="E25" s="66"/>
      <c r="F25" s="66"/>
      <c r="G25" s="66"/>
      <c r="H25" s="77"/>
      <c r="I25" s="255"/>
      <c r="J25" s="139"/>
      <c r="K25" s="66"/>
      <c r="L25" s="70"/>
      <c r="M25" s="94"/>
      <c r="N25" s="111">
        <f t="shared" si="1"/>
        <v>0</v>
      </c>
      <c r="O25" s="234"/>
      <c r="P25" s="231"/>
    </row>
    <row r="26" spans="1:16" s="63" customFormat="1" ht="25.5">
      <c r="A26" s="269"/>
      <c r="B26" s="101" t="s">
        <v>63</v>
      </c>
      <c r="C26" s="87" t="s">
        <v>46</v>
      </c>
      <c r="D26" s="78"/>
      <c r="E26" s="66"/>
      <c r="F26" s="66"/>
      <c r="G26" s="66"/>
      <c r="H26" s="77"/>
      <c r="I26" s="255"/>
      <c r="J26" s="139"/>
      <c r="K26" s="87" t="s">
        <v>75</v>
      </c>
      <c r="L26" s="70"/>
      <c r="M26" s="94"/>
      <c r="N26" s="111">
        <f t="shared" si="1"/>
        <v>0</v>
      </c>
      <c r="O26" s="234"/>
      <c r="P26" s="231"/>
    </row>
    <row r="27" spans="1:32" s="61" customFormat="1" ht="25.5">
      <c r="A27" s="253" t="s">
        <v>71</v>
      </c>
      <c r="B27" s="254"/>
      <c r="C27" s="254"/>
      <c r="D27" s="254"/>
      <c r="E27" s="112" t="s">
        <v>29</v>
      </c>
      <c r="F27" s="122" t="s">
        <v>30</v>
      </c>
      <c r="G27" s="113" t="s">
        <v>31</v>
      </c>
      <c r="H27" s="123" t="s">
        <v>32</v>
      </c>
      <c r="I27" s="128"/>
      <c r="J27" s="129"/>
      <c r="K27" s="129"/>
      <c r="L27" s="129"/>
      <c r="M27" s="129"/>
      <c r="N27" s="129"/>
      <c r="O27" s="234"/>
      <c r="P27" s="231"/>
      <c r="Q27" s="63"/>
      <c r="R27" s="63"/>
      <c r="S27" s="63"/>
      <c r="T27" s="63"/>
      <c r="U27" s="63"/>
      <c r="V27" s="63"/>
      <c r="W27" s="63"/>
      <c r="X27" s="63"/>
      <c r="Y27" s="63"/>
      <c r="Z27" s="63"/>
      <c r="AA27" s="63"/>
      <c r="AB27" s="63"/>
      <c r="AC27" s="63"/>
      <c r="AD27" s="63"/>
      <c r="AE27" s="63"/>
      <c r="AF27" s="63"/>
    </row>
    <row r="28" spans="1:32" ht="25.5">
      <c r="A28" s="269" t="s">
        <v>67</v>
      </c>
      <c r="B28" s="102" t="s">
        <v>33</v>
      </c>
      <c r="C28" s="87" t="s">
        <v>44</v>
      </c>
      <c r="D28" s="77"/>
      <c r="E28" s="66"/>
      <c r="F28" s="66"/>
      <c r="G28" s="66"/>
      <c r="H28" s="77"/>
      <c r="I28" s="255"/>
      <c r="J28" s="139"/>
      <c r="K28" s="66"/>
      <c r="L28" s="70"/>
      <c r="M28" s="94"/>
      <c r="N28" s="111">
        <f>_xlfn.IFERROR(L28/M28,0)</f>
        <v>0</v>
      </c>
      <c r="O28" s="234"/>
      <c r="P28" s="231"/>
      <c r="Q28" s="63"/>
      <c r="R28" s="63"/>
      <c r="S28" s="63"/>
      <c r="T28" s="63"/>
      <c r="U28" s="63"/>
      <c r="V28" s="63"/>
      <c r="W28" s="63"/>
      <c r="X28" s="63"/>
      <c r="Y28" s="63"/>
      <c r="Z28" s="63"/>
      <c r="AA28" s="63"/>
      <c r="AB28" s="63"/>
      <c r="AC28" s="63"/>
      <c r="AD28" s="63"/>
      <c r="AE28" s="63"/>
      <c r="AF28" s="63"/>
    </row>
    <row r="29" spans="1:32" ht="25.5">
      <c r="A29" s="269"/>
      <c r="B29" s="99" t="s">
        <v>34</v>
      </c>
      <c r="C29" s="87" t="s">
        <v>44</v>
      </c>
      <c r="D29" s="77"/>
      <c r="E29" s="66"/>
      <c r="F29" s="66"/>
      <c r="G29" s="66"/>
      <c r="H29" s="77"/>
      <c r="I29" s="255"/>
      <c r="J29" s="139"/>
      <c r="K29" s="66"/>
      <c r="L29" s="70"/>
      <c r="M29" s="94"/>
      <c r="N29" s="111">
        <f>_xlfn.IFERROR(L29/M29,0)</f>
        <v>0</v>
      </c>
      <c r="O29" s="234"/>
      <c r="P29" s="231"/>
      <c r="Q29" s="63"/>
      <c r="R29" s="63"/>
      <c r="S29" s="63"/>
      <c r="T29" s="63"/>
      <c r="U29" s="63"/>
      <c r="V29" s="63"/>
      <c r="W29" s="63"/>
      <c r="X29" s="63"/>
      <c r="Y29" s="63"/>
      <c r="Z29" s="63"/>
      <c r="AA29" s="63"/>
      <c r="AB29" s="63"/>
      <c r="AC29" s="63"/>
      <c r="AD29" s="63"/>
      <c r="AE29" s="63"/>
      <c r="AF29" s="63"/>
    </row>
    <row r="30" spans="1:32" ht="25.5">
      <c r="A30" s="270"/>
      <c r="B30" s="100" t="s">
        <v>63</v>
      </c>
      <c r="C30" s="87" t="s">
        <v>46</v>
      </c>
      <c r="D30" s="83"/>
      <c r="E30" s="82"/>
      <c r="F30" s="82"/>
      <c r="G30" s="82"/>
      <c r="H30" s="83"/>
      <c r="I30" s="287"/>
      <c r="J30" s="139"/>
      <c r="K30" s="89" t="s">
        <v>75</v>
      </c>
      <c r="L30" s="84"/>
      <c r="M30" s="95"/>
      <c r="N30" s="111">
        <f>_xlfn.IFERROR(L30/M30,0)</f>
        <v>0</v>
      </c>
      <c r="O30" s="235"/>
      <c r="P30" s="232"/>
      <c r="Q30" s="63"/>
      <c r="R30" s="63"/>
      <c r="S30" s="63"/>
      <c r="T30" s="63"/>
      <c r="U30" s="63"/>
      <c r="V30" s="63"/>
      <c r="W30" s="63"/>
      <c r="X30" s="63"/>
      <c r="Y30" s="63"/>
      <c r="Z30" s="63"/>
      <c r="AA30" s="63"/>
      <c r="AB30" s="63"/>
      <c r="AC30" s="63"/>
      <c r="AD30" s="63"/>
      <c r="AE30" s="63"/>
      <c r="AF30" s="63"/>
    </row>
    <row r="31" spans="1:32" s="60" customFormat="1" ht="35.25" customHeight="1">
      <c r="A31" s="132" t="s">
        <v>52</v>
      </c>
      <c r="B31" s="133"/>
      <c r="C31" s="133"/>
      <c r="D31" s="133"/>
      <c r="E31" s="133"/>
      <c r="F31" s="133"/>
      <c r="G31" s="133"/>
      <c r="H31" s="133"/>
      <c r="I31" s="147"/>
      <c r="J31" s="147"/>
      <c r="K31" s="147"/>
      <c r="L31" s="147"/>
      <c r="M31" s="147"/>
      <c r="N31" s="147"/>
      <c r="O31" s="148"/>
      <c r="P31" s="211"/>
      <c r="Q31" s="66"/>
      <c r="R31" s="66"/>
      <c r="S31" s="66"/>
      <c r="T31" s="66"/>
      <c r="U31" s="66"/>
      <c r="V31" s="66"/>
      <c r="W31" s="66"/>
      <c r="X31" s="66"/>
      <c r="Y31" s="66"/>
      <c r="Z31" s="66"/>
      <c r="AA31" s="66"/>
      <c r="AB31" s="66"/>
      <c r="AC31" s="66"/>
      <c r="AD31" s="66"/>
      <c r="AE31" s="66"/>
      <c r="AF31" s="66"/>
    </row>
    <row r="32" spans="1:32" s="64" customFormat="1" ht="18">
      <c r="A32" s="292" t="s">
        <v>72</v>
      </c>
      <c r="B32" s="293"/>
      <c r="C32" s="293"/>
      <c r="D32" s="293"/>
      <c r="E32" s="120" t="s">
        <v>29</v>
      </c>
      <c r="F32" s="124" t="s">
        <v>30</v>
      </c>
      <c r="G32" s="121" t="s">
        <v>31</v>
      </c>
      <c r="H32" s="125" t="s">
        <v>32</v>
      </c>
      <c r="I32" s="119"/>
      <c r="J32" s="130"/>
      <c r="K32" s="130"/>
      <c r="L32" s="130"/>
      <c r="M32" s="130"/>
      <c r="N32" s="130"/>
      <c r="O32" s="131"/>
      <c r="P32" s="212"/>
      <c r="Q32" s="67"/>
      <c r="R32" s="67"/>
      <c r="S32" s="67"/>
      <c r="T32" s="67"/>
      <c r="U32" s="67"/>
      <c r="V32" s="67"/>
      <c r="W32" s="67"/>
      <c r="X32" s="67"/>
      <c r="Y32" s="67"/>
      <c r="Z32" s="67"/>
      <c r="AA32" s="67"/>
      <c r="AB32" s="67"/>
      <c r="AC32" s="67"/>
      <c r="AD32" s="67"/>
      <c r="AE32" s="67"/>
      <c r="AF32" s="67"/>
    </row>
    <row r="33" spans="1:32" s="55" customFormat="1" ht="27" customHeight="1">
      <c r="A33" s="289" t="s">
        <v>68</v>
      </c>
      <c r="B33" s="108" t="s">
        <v>33</v>
      </c>
      <c r="C33" s="109" t="s">
        <v>54</v>
      </c>
      <c r="D33" s="110"/>
      <c r="E33" s="105"/>
      <c r="F33" s="105"/>
      <c r="G33" s="105"/>
      <c r="H33" s="110"/>
      <c r="I33" s="288"/>
      <c r="J33" s="141"/>
      <c r="K33" s="105"/>
      <c r="L33" s="106"/>
      <c r="M33" s="107"/>
      <c r="N33" s="188">
        <f aca="true" t="shared" si="2" ref="N33:N38">_xlfn.IFERROR(L33/M33,0)</f>
        <v>0</v>
      </c>
      <c r="O33" s="233">
        <f>AVERAGE(N33:N38)</f>
        <v>0</v>
      </c>
      <c r="P33" s="230"/>
      <c r="Q33" s="72"/>
      <c r="R33" s="72"/>
      <c r="S33" s="72"/>
      <c r="T33" s="72"/>
      <c r="U33" s="72"/>
      <c r="V33" s="72"/>
      <c r="W33" s="72"/>
      <c r="X33" s="72"/>
      <c r="Y33" s="72"/>
      <c r="Z33" s="72"/>
      <c r="AA33" s="72"/>
      <c r="AB33" s="72"/>
      <c r="AC33" s="72"/>
      <c r="AD33" s="72"/>
      <c r="AE33" s="72"/>
      <c r="AF33" s="72"/>
    </row>
    <row r="34" spans="1:32" s="68" customFormat="1" ht="27" customHeight="1">
      <c r="A34" s="290"/>
      <c r="B34" s="99" t="s">
        <v>34</v>
      </c>
      <c r="C34" s="87" t="s">
        <v>55</v>
      </c>
      <c r="D34" s="77"/>
      <c r="E34" s="66"/>
      <c r="F34" s="66"/>
      <c r="G34" s="66"/>
      <c r="H34" s="66"/>
      <c r="I34" s="255"/>
      <c r="J34" s="139"/>
      <c r="K34" s="66"/>
      <c r="L34" s="70"/>
      <c r="M34" s="92"/>
      <c r="N34" s="111">
        <f t="shared" si="2"/>
        <v>0</v>
      </c>
      <c r="O34" s="234"/>
      <c r="P34" s="231"/>
      <c r="Q34" s="72"/>
      <c r="R34" s="72"/>
      <c r="S34" s="72"/>
      <c r="T34" s="72"/>
      <c r="U34" s="72"/>
      <c r="V34" s="72"/>
      <c r="W34" s="72"/>
      <c r="X34" s="72"/>
      <c r="Y34" s="72"/>
      <c r="Z34" s="72"/>
      <c r="AA34" s="72"/>
      <c r="AB34" s="72"/>
      <c r="AC34" s="72"/>
      <c r="AD34" s="72"/>
      <c r="AE34" s="72"/>
      <c r="AF34" s="72"/>
    </row>
    <row r="35" spans="1:32" s="68" customFormat="1" ht="27" customHeight="1">
      <c r="A35" s="290"/>
      <c r="B35" s="99" t="s">
        <v>63</v>
      </c>
      <c r="C35" s="87" t="s">
        <v>59</v>
      </c>
      <c r="D35" s="77"/>
      <c r="E35" s="66"/>
      <c r="F35" s="66"/>
      <c r="G35" s="66"/>
      <c r="H35" s="77"/>
      <c r="I35" s="255"/>
      <c r="J35" s="139"/>
      <c r="K35" s="66"/>
      <c r="L35" s="70"/>
      <c r="M35" s="92"/>
      <c r="N35" s="111">
        <f t="shared" si="2"/>
        <v>0</v>
      </c>
      <c r="O35" s="234"/>
      <c r="P35" s="231"/>
      <c r="Q35" s="72"/>
      <c r="R35" s="72"/>
      <c r="S35" s="72"/>
      <c r="T35" s="72"/>
      <c r="U35" s="72"/>
      <c r="V35" s="72"/>
      <c r="W35" s="72"/>
      <c r="X35" s="72"/>
      <c r="Y35" s="72"/>
      <c r="Z35" s="72"/>
      <c r="AA35" s="72"/>
      <c r="AB35" s="72"/>
      <c r="AC35" s="72"/>
      <c r="AD35" s="72"/>
      <c r="AE35" s="72"/>
      <c r="AF35" s="72"/>
    </row>
    <row r="36" spans="1:32" s="68" customFormat="1" ht="27" customHeight="1">
      <c r="A36" s="290"/>
      <c r="B36" s="99" t="s">
        <v>64</v>
      </c>
      <c r="C36" s="87" t="s">
        <v>56</v>
      </c>
      <c r="D36" s="77"/>
      <c r="E36" s="66"/>
      <c r="F36" s="66"/>
      <c r="G36" s="66"/>
      <c r="H36" s="66"/>
      <c r="I36" s="255"/>
      <c r="J36" s="139"/>
      <c r="K36" s="66"/>
      <c r="L36" s="70"/>
      <c r="M36" s="92"/>
      <c r="N36" s="111">
        <f t="shared" si="2"/>
        <v>0</v>
      </c>
      <c r="O36" s="234"/>
      <c r="P36" s="231"/>
      <c r="Q36" s="72"/>
      <c r="R36" s="72"/>
      <c r="S36" s="72"/>
      <c r="T36" s="72"/>
      <c r="U36" s="72"/>
      <c r="V36" s="72"/>
      <c r="W36" s="72"/>
      <c r="X36" s="72"/>
      <c r="Y36" s="72"/>
      <c r="Z36" s="72"/>
      <c r="AA36" s="72"/>
      <c r="AB36" s="72"/>
      <c r="AC36" s="72"/>
      <c r="AD36" s="72"/>
      <c r="AE36" s="72"/>
      <c r="AF36" s="72"/>
    </row>
    <row r="37" spans="1:32" s="68" customFormat="1" ht="27" customHeight="1">
      <c r="A37" s="290"/>
      <c r="B37" s="99" t="s">
        <v>65</v>
      </c>
      <c r="C37" s="87" t="s">
        <v>44</v>
      </c>
      <c r="D37" s="77"/>
      <c r="E37" s="66"/>
      <c r="F37" s="66"/>
      <c r="G37" s="66"/>
      <c r="H37" s="66"/>
      <c r="I37" s="255"/>
      <c r="J37" s="139"/>
      <c r="K37" s="66"/>
      <c r="L37" s="70"/>
      <c r="M37" s="92"/>
      <c r="N37" s="111">
        <f t="shared" si="2"/>
        <v>0</v>
      </c>
      <c r="O37" s="234"/>
      <c r="P37" s="231"/>
      <c r="Q37" s="72"/>
      <c r="R37" s="72"/>
      <c r="S37" s="72"/>
      <c r="T37" s="72"/>
      <c r="U37" s="72"/>
      <c r="V37" s="72"/>
      <c r="W37" s="72"/>
      <c r="X37" s="72"/>
      <c r="Y37" s="72"/>
      <c r="Z37" s="72"/>
      <c r="AA37" s="72"/>
      <c r="AB37" s="72"/>
      <c r="AC37" s="72"/>
      <c r="AD37" s="72"/>
      <c r="AE37" s="72"/>
      <c r="AF37" s="72"/>
    </row>
    <row r="38" spans="1:32" s="55" customFormat="1" ht="27" customHeight="1">
      <c r="A38" s="291"/>
      <c r="B38" s="100" t="s">
        <v>76</v>
      </c>
      <c r="C38" s="87" t="s">
        <v>46</v>
      </c>
      <c r="D38" s="83"/>
      <c r="E38" s="82"/>
      <c r="F38" s="82"/>
      <c r="G38" s="82"/>
      <c r="H38" s="83"/>
      <c r="I38" s="287"/>
      <c r="J38" s="140"/>
      <c r="K38" s="88" t="s">
        <v>75</v>
      </c>
      <c r="L38" s="84"/>
      <c r="M38" s="97"/>
      <c r="N38" s="111">
        <f t="shared" si="2"/>
        <v>0</v>
      </c>
      <c r="O38" s="235"/>
      <c r="P38" s="232"/>
      <c r="Q38" s="72"/>
      <c r="R38" s="72"/>
      <c r="S38" s="72"/>
      <c r="T38" s="72"/>
      <c r="U38" s="72"/>
      <c r="V38" s="72"/>
      <c r="W38" s="72"/>
      <c r="X38" s="72"/>
      <c r="Y38" s="72"/>
      <c r="Z38" s="72"/>
      <c r="AA38" s="72"/>
      <c r="AB38" s="72"/>
      <c r="AC38" s="72"/>
      <c r="AD38" s="72"/>
      <c r="AE38" s="72"/>
      <c r="AF38" s="72"/>
    </row>
    <row r="39" spans="1:32" ht="39" customHeight="1">
      <c r="A39" s="135" t="s">
        <v>74</v>
      </c>
      <c r="B39" s="136"/>
      <c r="C39" s="136"/>
      <c r="D39" s="136"/>
      <c r="E39" s="136"/>
      <c r="F39" s="136"/>
      <c r="G39" s="136"/>
      <c r="H39" s="136"/>
      <c r="I39" s="136"/>
      <c r="J39" s="136"/>
      <c r="K39" s="136"/>
      <c r="L39" s="136"/>
      <c r="M39" s="136"/>
      <c r="N39" s="136"/>
      <c r="O39" s="137"/>
      <c r="P39" s="137"/>
      <c r="Q39" s="63"/>
      <c r="R39" s="63"/>
      <c r="S39" s="63"/>
      <c r="T39" s="63"/>
      <c r="U39" s="63"/>
      <c r="V39" s="63"/>
      <c r="W39" s="63"/>
      <c r="X39" s="63"/>
      <c r="Y39" s="63"/>
      <c r="Z39" s="63"/>
      <c r="AA39" s="63"/>
      <c r="AB39" s="63"/>
      <c r="AC39" s="63"/>
      <c r="AD39" s="63"/>
      <c r="AE39" s="63"/>
      <c r="AF39" s="63"/>
    </row>
    <row r="40" spans="1:32" s="64" customFormat="1" ht="15">
      <c r="A40" s="152"/>
      <c r="B40" s="153"/>
      <c r="C40" s="154" t="s">
        <v>39</v>
      </c>
      <c r="D40" s="154"/>
      <c r="E40" s="154"/>
      <c r="F40" s="154"/>
      <c r="G40" s="154"/>
      <c r="H40" s="154"/>
      <c r="I40" s="154"/>
      <c r="J40" s="154"/>
      <c r="K40" s="154"/>
      <c r="L40" s="154"/>
      <c r="M40" s="154"/>
      <c r="N40" s="154"/>
      <c r="O40" s="155"/>
      <c r="P40" s="181"/>
      <c r="Q40" s="67"/>
      <c r="R40" s="67"/>
      <c r="S40" s="67"/>
      <c r="T40" s="67"/>
      <c r="U40" s="67"/>
      <c r="V40" s="67"/>
      <c r="W40" s="67"/>
      <c r="X40" s="67"/>
      <c r="Y40" s="67"/>
      <c r="Z40" s="67"/>
      <c r="AA40" s="67"/>
      <c r="AB40" s="67"/>
      <c r="AC40" s="67"/>
      <c r="AD40" s="67"/>
      <c r="AE40" s="67"/>
      <c r="AF40" s="67"/>
    </row>
    <row r="41" spans="1:32" s="64" customFormat="1" ht="25.5">
      <c r="A41" s="114" t="s">
        <v>35</v>
      </c>
      <c r="B41" s="103" t="s">
        <v>33</v>
      </c>
      <c r="C41" s="90" t="s">
        <v>57</v>
      </c>
      <c r="D41" s="80"/>
      <c r="E41" s="76"/>
      <c r="F41" s="76"/>
      <c r="G41" s="76"/>
      <c r="H41" s="81"/>
      <c r="I41" s="86"/>
      <c r="J41" s="142"/>
      <c r="K41" s="69"/>
      <c r="L41" s="75"/>
      <c r="M41" s="94"/>
      <c r="N41" s="111">
        <f>_xlfn.IFERROR(L41/M41,0)</f>
        <v>0</v>
      </c>
      <c r="O41" s="233">
        <f>AVERAGE(N41:N44)</f>
        <v>0</v>
      </c>
      <c r="P41" s="230"/>
      <c r="Q41" s="67"/>
      <c r="R41" s="67"/>
      <c r="S41" s="67"/>
      <c r="T41" s="67"/>
      <c r="U41" s="67"/>
      <c r="V41" s="67"/>
      <c r="W41" s="67"/>
      <c r="X41" s="67"/>
      <c r="Y41" s="67"/>
      <c r="Z41" s="67"/>
      <c r="AA41" s="67"/>
      <c r="AB41" s="67"/>
      <c r="AC41" s="67"/>
      <c r="AD41" s="67"/>
      <c r="AE41" s="67"/>
      <c r="AF41" s="67"/>
    </row>
    <row r="42" spans="1:32" ht="25.5">
      <c r="A42" s="115"/>
      <c r="B42" s="103" t="s">
        <v>34</v>
      </c>
      <c r="C42" s="90" t="s">
        <v>58</v>
      </c>
      <c r="D42" s="80"/>
      <c r="E42" s="76"/>
      <c r="F42" s="76"/>
      <c r="G42" s="76"/>
      <c r="H42" s="81"/>
      <c r="I42" s="86"/>
      <c r="J42" s="142"/>
      <c r="K42" s="69"/>
      <c r="L42" s="75"/>
      <c r="M42" s="98"/>
      <c r="N42" s="111">
        <f>_xlfn.IFERROR(L42/M42,0)</f>
        <v>0</v>
      </c>
      <c r="O42" s="234"/>
      <c r="P42" s="231"/>
      <c r="Q42" s="63"/>
      <c r="R42" s="63"/>
      <c r="S42" s="63"/>
      <c r="T42" s="63"/>
      <c r="U42" s="63"/>
      <c r="V42" s="63"/>
      <c r="W42" s="63"/>
      <c r="X42" s="63"/>
      <c r="Y42" s="63"/>
      <c r="Z42" s="63"/>
      <c r="AA42" s="63"/>
      <c r="AB42" s="63"/>
      <c r="AC42" s="63"/>
      <c r="AD42" s="63"/>
      <c r="AE42" s="63"/>
      <c r="AF42" s="63"/>
    </row>
    <row r="43" spans="1:32" ht="25.5">
      <c r="A43" s="115"/>
      <c r="B43" s="103" t="s">
        <v>63</v>
      </c>
      <c r="C43" s="87" t="s">
        <v>44</v>
      </c>
      <c r="D43" s="80"/>
      <c r="E43" s="76"/>
      <c r="F43" s="76"/>
      <c r="G43" s="76"/>
      <c r="H43" s="81"/>
      <c r="I43" s="86"/>
      <c r="J43" s="142"/>
      <c r="K43" s="69"/>
      <c r="L43" s="75"/>
      <c r="M43" s="98"/>
      <c r="N43" s="111">
        <f>_xlfn.IFERROR(L43/M43,0)</f>
        <v>0</v>
      </c>
      <c r="O43" s="234"/>
      <c r="P43" s="231"/>
      <c r="Q43" s="63"/>
      <c r="R43" s="63"/>
      <c r="S43" s="63"/>
      <c r="T43" s="63"/>
      <c r="U43" s="63"/>
      <c r="V43" s="63"/>
      <c r="W43" s="63"/>
      <c r="X43" s="63"/>
      <c r="Y43" s="63"/>
      <c r="Z43" s="63"/>
      <c r="AA43" s="63"/>
      <c r="AB43" s="63"/>
      <c r="AC43" s="63"/>
      <c r="AD43" s="63"/>
      <c r="AE43" s="63"/>
      <c r="AF43" s="63"/>
    </row>
    <row r="44" spans="1:32" ht="25.5">
      <c r="A44" s="115"/>
      <c r="B44" s="103" t="s">
        <v>64</v>
      </c>
      <c r="C44" s="87" t="s">
        <v>46</v>
      </c>
      <c r="D44" s="80"/>
      <c r="E44" s="76"/>
      <c r="F44" s="76"/>
      <c r="G44" s="76"/>
      <c r="H44" s="81"/>
      <c r="I44" s="86"/>
      <c r="J44" s="142"/>
      <c r="K44" s="87" t="s">
        <v>75</v>
      </c>
      <c r="L44" s="75"/>
      <c r="M44" s="98"/>
      <c r="N44" s="111">
        <f>_xlfn.IFERROR(L44/M44,0)</f>
        <v>0</v>
      </c>
      <c r="O44" s="235"/>
      <c r="P44" s="232"/>
      <c r="Q44" s="63"/>
      <c r="R44" s="63"/>
      <c r="S44" s="63"/>
      <c r="T44" s="63"/>
      <c r="U44" s="63"/>
      <c r="V44" s="63"/>
      <c r="W44" s="63"/>
      <c r="X44" s="63"/>
      <c r="Y44" s="63"/>
      <c r="Z44" s="63"/>
      <c r="AA44" s="63"/>
      <c r="AB44" s="63"/>
      <c r="AC44" s="63"/>
      <c r="AD44" s="63"/>
      <c r="AE44" s="63"/>
      <c r="AF44" s="63"/>
    </row>
    <row r="45" spans="1:32" s="56" customFormat="1" ht="25.5">
      <c r="A45" s="156"/>
      <c r="B45" s="157"/>
      <c r="C45" s="158" t="s">
        <v>40</v>
      </c>
      <c r="D45" s="154"/>
      <c r="E45" s="154"/>
      <c r="F45" s="154"/>
      <c r="G45" s="154"/>
      <c r="H45" s="154"/>
      <c r="I45" s="154"/>
      <c r="J45" s="154"/>
      <c r="K45" s="154"/>
      <c r="L45" s="154"/>
      <c r="M45" s="154"/>
      <c r="N45" s="154"/>
      <c r="O45" s="155"/>
      <c r="P45" s="181"/>
      <c r="Q45" s="74"/>
      <c r="R45" s="74"/>
      <c r="S45" s="74"/>
      <c r="T45" s="74"/>
      <c r="U45" s="74"/>
      <c r="V45" s="74"/>
      <c r="W45" s="74"/>
      <c r="X45" s="74"/>
      <c r="Y45" s="74"/>
      <c r="Z45" s="74"/>
      <c r="AA45" s="74"/>
      <c r="AB45" s="74"/>
      <c r="AC45" s="74"/>
      <c r="AD45" s="74"/>
      <c r="AE45" s="74"/>
      <c r="AF45" s="74"/>
    </row>
    <row r="46" spans="1:32" s="56" customFormat="1" ht="39" customHeight="1">
      <c r="A46" s="176" t="s">
        <v>53</v>
      </c>
      <c r="B46" s="177"/>
      <c r="C46" s="177"/>
      <c r="D46" s="178"/>
      <c r="E46" s="274" t="s">
        <v>47</v>
      </c>
      <c r="F46" s="275"/>
      <c r="G46" s="275"/>
      <c r="H46" s="276"/>
      <c r="I46" s="172">
        <f>SUM(I9:I44)</f>
        <v>50000000</v>
      </c>
      <c r="J46" s="173"/>
      <c r="K46" s="174"/>
      <c r="L46" s="175"/>
      <c r="M46" s="183"/>
      <c r="N46" s="182"/>
      <c r="O46" s="186"/>
      <c r="P46" s="186"/>
      <c r="Q46" s="74"/>
      <c r="R46" s="74"/>
      <c r="S46" s="74"/>
      <c r="T46" s="74"/>
      <c r="U46" s="74"/>
      <c r="V46" s="74"/>
      <c r="W46" s="74"/>
      <c r="X46" s="74"/>
      <c r="Y46" s="74"/>
      <c r="Z46" s="74"/>
      <c r="AA46" s="74"/>
      <c r="AB46" s="74"/>
      <c r="AC46" s="74"/>
      <c r="AD46" s="74"/>
      <c r="AE46" s="74"/>
      <c r="AF46" s="74"/>
    </row>
    <row r="47" spans="5:16" ht="54.75" customHeight="1">
      <c r="E47" s="294" t="s">
        <v>83</v>
      </c>
      <c r="F47" s="295"/>
      <c r="G47" s="295"/>
      <c r="H47" s="295"/>
      <c r="I47" s="179">
        <v>20000000</v>
      </c>
      <c r="J47" s="62"/>
      <c r="M47" s="184" t="s">
        <v>88</v>
      </c>
      <c r="N47" s="180">
        <f>AVERAGE(N9:N44)</f>
        <v>0.05803571428571429</v>
      </c>
      <c r="O47" s="185"/>
      <c r="P47" s="206"/>
    </row>
    <row r="48" spans="1:16" ht="37.5" customHeight="1">
      <c r="A48" s="58"/>
      <c r="B48" s="58"/>
      <c r="C48" s="58"/>
      <c r="E48" s="294" t="s">
        <v>82</v>
      </c>
      <c r="F48" s="295"/>
      <c r="G48" s="295"/>
      <c r="H48" s="295"/>
      <c r="I48" s="180">
        <f>I46-I47</f>
        <v>30000000</v>
      </c>
      <c r="J48" s="138"/>
      <c r="M48" s="184" t="s">
        <v>90</v>
      </c>
      <c r="N48" s="185"/>
      <c r="O48" s="187">
        <f>AVERAGE(O9:O44)</f>
        <v>0.04513888888888889</v>
      </c>
      <c r="P48" s="206"/>
    </row>
    <row r="49" spans="1:16" ht="25.5">
      <c r="A49" s="58"/>
      <c r="B49" s="58"/>
      <c r="C49" s="58"/>
      <c r="M49" s="184" t="s">
        <v>100</v>
      </c>
      <c r="N49" s="207"/>
      <c r="O49" s="208"/>
      <c r="P49" s="209">
        <f>SUM(P9:P44)</f>
        <v>0</v>
      </c>
    </row>
    <row r="50" spans="1:3" ht="25.5">
      <c r="A50" s="58"/>
      <c r="B50" s="58"/>
      <c r="C50" s="58"/>
    </row>
    <row r="51" spans="1:3" ht="25.5">
      <c r="A51" s="58"/>
      <c r="B51" s="58"/>
      <c r="C51" s="58"/>
    </row>
    <row r="52" spans="1:3" ht="25.5">
      <c r="A52" s="58"/>
      <c r="B52" s="58"/>
      <c r="C52" s="58"/>
    </row>
    <row r="53" spans="1:3" ht="25.5">
      <c r="A53" s="58"/>
      <c r="B53" s="58"/>
      <c r="C53" s="58"/>
    </row>
    <row r="54" spans="1:3" ht="25.5">
      <c r="A54" s="58"/>
      <c r="B54" s="58"/>
      <c r="C54" s="58"/>
    </row>
    <row r="55" spans="1:3" ht="25.5">
      <c r="A55" s="58"/>
      <c r="B55" s="58"/>
      <c r="C55" s="58"/>
    </row>
  </sheetData>
  <sheetProtection/>
  <mergeCells count="49">
    <mergeCell ref="A32:D32"/>
    <mergeCell ref="E48:H48"/>
    <mergeCell ref="J4:J5"/>
    <mergeCell ref="M4:M5"/>
    <mergeCell ref="N4:N5"/>
    <mergeCell ref="K4:K5"/>
    <mergeCell ref="I28:I30"/>
    <mergeCell ref="I33:I38"/>
    <mergeCell ref="E47:H47"/>
    <mergeCell ref="E46:H46"/>
    <mergeCell ref="I4:I5"/>
    <mergeCell ref="K3:L3"/>
    <mergeCell ref="A20:D20"/>
    <mergeCell ref="A16:A18"/>
    <mergeCell ref="A15:D15"/>
    <mergeCell ref="I9:I11"/>
    <mergeCell ref="I12:I14"/>
    <mergeCell ref="A33:A38"/>
    <mergeCell ref="A21:A23"/>
    <mergeCell ref="E4:H4"/>
    <mergeCell ref="A28:A30"/>
    <mergeCell ref="A1:L1"/>
    <mergeCell ref="A2:B2"/>
    <mergeCell ref="L4:L5"/>
    <mergeCell ref="A9:A11"/>
    <mergeCell ref="A12:A14"/>
    <mergeCell ref="A24:A26"/>
    <mergeCell ref="I21:I23"/>
    <mergeCell ref="I24:I26"/>
    <mergeCell ref="O4:O5"/>
    <mergeCell ref="A8:D8"/>
    <mergeCell ref="A27:D27"/>
    <mergeCell ref="I16:I18"/>
    <mergeCell ref="O9:O18"/>
    <mergeCell ref="O21:O30"/>
    <mergeCell ref="A4:A5"/>
    <mergeCell ref="B4:B5"/>
    <mergeCell ref="C4:C5"/>
    <mergeCell ref="D4:D5"/>
    <mergeCell ref="P41:P44"/>
    <mergeCell ref="O41:O44"/>
    <mergeCell ref="O33:O38"/>
    <mergeCell ref="M3:P3"/>
    <mergeCell ref="P4:P5"/>
    <mergeCell ref="I8:P8"/>
    <mergeCell ref="A6:P6"/>
    <mergeCell ref="P9:P18"/>
    <mergeCell ref="P21:P30"/>
    <mergeCell ref="P33:P38"/>
  </mergeCells>
  <printOptions horizontalCentered="1"/>
  <pageMargins left="0.75" right="0.25" top="1" bottom="1" header="0.5" footer="0.5"/>
  <pageSetup fitToHeight="0" horizontalDpi="1200" verticalDpi="1200" orientation="landscape" paperSize="9" scale="25" r:id="rId1"/>
  <ignoredErrors>
    <ignoredError sqref="O38 O34 O35 O36 O37 O44 O43 O4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modprofile</cp:lastModifiedBy>
  <cp:lastPrinted>2018-04-03T19:17:53Z</cp:lastPrinted>
  <dcterms:created xsi:type="dcterms:W3CDTF">2014-01-08T05:09:06Z</dcterms:created>
  <dcterms:modified xsi:type="dcterms:W3CDTF">2019-12-04T19:37:04Z</dcterms:modified>
  <cp:category/>
  <cp:version/>
  <cp:contentType/>
  <cp:contentStatus/>
</cp:coreProperties>
</file>